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555" yWindow="0" windowWidth="17835" windowHeight="91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18" i="1" l="1"/>
  <c r="N19" i="1"/>
  <c r="N17" i="1"/>
  <c r="K17" i="1" l="1"/>
  <c r="Q17" i="1" l="1"/>
  <c r="L19" i="1"/>
  <c r="M19" i="1"/>
  <c r="O19" i="1"/>
  <c r="P19" i="1"/>
  <c r="Q19" i="1"/>
  <c r="L18" i="1"/>
  <c r="M18" i="1"/>
  <c r="O18" i="1"/>
  <c r="P18" i="1"/>
  <c r="Q18" i="1"/>
  <c r="L17" i="1"/>
  <c r="M17" i="1"/>
  <c r="O17" i="1"/>
  <c r="P17" i="1"/>
  <c r="K18" i="1"/>
  <c r="K19" i="1"/>
  <c r="J39" i="1"/>
  <c r="J38" i="1"/>
  <c r="J37" i="1"/>
  <c r="Q36" i="1"/>
  <c r="P36" i="1"/>
  <c r="O36" i="1"/>
  <c r="N36" i="1"/>
  <c r="M36" i="1"/>
  <c r="L36" i="1"/>
  <c r="K36" i="1"/>
  <c r="J36" i="1" s="1"/>
  <c r="J35" i="1" l="1"/>
  <c r="J34" i="1"/>
  <c r="J33" i="1"/>
  <c r="Q32" i="1"/>
  <c r="P32" i="1"/>
  <c r="O32" i="1"/>
  <c r="N32" i="1"/>
  <c r="M32" i="1"/>
  <c r="L32" i="1"/>
  <c r="K32" i="1"/>
  <c r="J32" i="1" l="1"/>
  <c r="L40" i="1" l="1"/>
  <c r="M40" i="1"/>
  <c r="N40" i="1"/>
  <c r="O40" i="1"/>
  <c r="P40" i="1"/>
  <c r="Q40" i="1"/>
  <c r="K40" i="1"/>
  <c r="J41" i="1"/>
  <c r="J42" i="1"/>
  <c r="J43" i="1"/>
  <c r="J40" i="1" l="1"/>
  <c r="J21" i="1"/>
  <c r="J22" i="1"/>
  <c r="J23" i="1"/>
  <c r="J25" i="1"/>
  <c r="J26" i="1"/>
  <c r="J27" i="1"/>
  <c r="J29" i="1"/>
  <c r="J30" i="1"/>
  <c r="J31" i="1"/>
  <c r="P28" i="1" l="1"/>
  <c r="Q28" i="1"/>
  <c r="P20" i="1"/>
  <c r="Q20" i="1"/>
  <c r="P24" i="1"/>
  <c r="Q24" i="1"/>
  <c r="P45" i="1"/>
  <c r="Q45" i="1"/>
  <c r="Q47" i="1"/>
  <c r="Q16" i="1" l="1"/>
  <c r="P47" i="1"/>
  <c r="P16" i="1"/>
  <c r="Q46" i="1"/>
  <c r="Q44" i="1" s="1"/>
  <c r="P46" i="1"/>
  <c r="L47" i="1"/>
  <c r="M47" i="1"/>
  <c r="N47" i="1"/>
  <c r="O47" i="1"/>
  <c r="N46" i="1"/>
  <c r="O46" i="1"/>
  <c r="L45" i="1"/>
  <c r="N45" i="1"/>
  <c r="K46" i="1"/>
  <c r="K45" i="1"/>
  <c r="L28" i="1"/>
  <c r="M28" i="1"/>
  <c r="N28" i="1"/>
  <c r="O28" i="1"/>
  <c r="K28" i="1"/>
  <c r="L24" i="1"/>
  <c r="M24" i="1"/>
  <c r="N24" i="1"/>
  <c r="O24" i="1"/>
  <c r="K24" i="1"/>
  <c r="L20" i="1"/>
  <c r="M20" i="1"/>
  <c r="N20" i="1"/>
  <c r="O20" i="1"/>
  <c r="K20" i="1"/>
  <c r="J28" i="1" l="1"/>
  <c r="J20" i="1"/>
  <c r="J24" i="1"/>
  <c r="P44" i="1"/>
  <c r="M45" i="1"/>
  <c r="J17" i="1"/>
  <c r="M46" i="1"/>
  <c r="J18" i="1"/>
  <c r="J19" i="1"/>
  <c r="O16" i="1"/>
  <c r="O45" i="1"/>
  <c r="O44" i="1" s="1"/>
  <c r="N44" i="1"/>
  <c r="L16" i="1"/>
  <c r="K16" i="1"/>
  <c r="N16" i="1"/>
  <c r="K47" i="1"/>
  <c r="J47" i="1" s="1"/>
  <c r="M16" i="1"/>
  <c r="L46" i="1"/>
  <c r="M44" i="1" l="1"/>
  <c r="J16" i="1"/>
  <c r="J45" i="1"/>
  <c r="J46" i="1"/>
  <c r="L44" i="1"/>
  <c r="K44" i="1"/>
  <c r="J44" i="1" l="1"/>
</calcChain>
</file>

<file path=xl/sharedStrings.xml><?xml version="1.0" encoding="utf-8"?>
<sst xmlns="http://schemas.openxmlformats.org/spreadsheetml/2006/main" count="173" uniqueCount="62">
  <si>
    <t>№ п/п</t>
  </si>
  <si>
    <t>с (год)</t>
  </si>
  <si>
    <t>по (год)</t>
  </si>
  <si>
    <t>всего</t>
  </si>
  <si>
    <t>2018 год</t>
  </si>
  <si>
    <t>2019 год</t>
  </si>
  <si>
    <t>единица измерения</t>
  </si>
  <si>
    <t>всего, в т.ч.: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</si>
  <si>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</si>
  <si>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</si>
  <si>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</si>
  <si>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</si>
  <si>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</si>
  <si>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</si>
  <si>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2020 год</t>
  </si>
  <si>
    <t>2021 год</t>
  </si>
  <si>
    <t>2022 год</t>
  </si>
  <si>
    <t>1.1.</t>
  </si>
  <si>
    <t>1.2.</t>
  </si>
  <si>
    <t>федеральный бюджет</t>
  </si>
  <si>
    <t>областной бюджет</t>
  </si>
  <si>
    <t>Приложение 1 к Подпрограмме "Благоустройство общественных территорий Калачинского городского поселения" муниципальной программы «Формирование комфортной городской среды»</t>
  </si>
  <si>
    <t>МЕРОПРИЯТИЯ  ПОДПРОГРАММЫ 2 МУНИЦИПАЛЬНОЙ ПРОГРАММЫ</t>
  </si>
  <si>
    <t>Цель ПП - Создание условий для системного повышения качества и комфорта городской среды, путем реализации мероприятий по благоустройству общественных территорий</t>
  </si>
  <si>
    <t>Задача 1 ПП - Повышение качества и комфорта городской среды, путем реализации мероприятий по благоустройству общественных территорий</t>
  </si>
  <si>
    <t>1.3.</t>
  </si>
  <si>
    <t>Таблица 7.2.4</t>
  </si>
  <si>
    <t>единиц</t>
  </si>
  <si>
    <t>Объем финансирования мероприятий  ПП (рублей)</t>
  </si>
  <si>
    <t>Наименование мероприятия ПП</t>
  </si>
  <si>
    <t>Срок  реализации мероприятия ПП</t>
  </si>
  <si>
    <t>Главный распорядитель бюджетных средств районного бюджета</t>
  </si>
  <si>
    <t>Источники финансирования</t>
  </si>
  <si>
    <t>Всего</t>
  </si>
  <si>
    <t>Значение</t>
  </si>
  <si>
    <t>Наименование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</si>
  <si>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</si>
  <si>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</si>
  <si>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</si>
  <si>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</si>
  <si>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бюджет поселения</t>
  </si>
  <si>
    <t>01</t>
  </si>
  <si>
    <t>05</t>
  </si>
  <si>
    <t>03</t>
  </si>
  <si>
    <t>Основное мероприятие 1 ПП - Формирование современной городской среды, в том числе благоустройство общественных территорий</t>
  </si>
  <si>
    <t xml:space="preserve">мероприятие 1 ОМ 1 ПП - Капитальный ремонт, ремонт и содержание автомобильных дорог общего пользования местного значения наиболее посещаемых общественных территорий </t>
  </si>
  <si>
    <t xml:space="preserve">мероприятие 2 ОМ 1 ПП - Благоустройство общественных территорий </t>
  </si>
  <si>
    <t>мероприятие 3 ОМ 1 ПП - Обустройство мест массового отдыха населения (городских парков)</t>
  </si>
  <si>
    <t>2023 год</t>
  </si>
  <si>
    <t>2024 год</t>
  </si>
  <si>
    <t>Количество отремонтированных общественных территорий</t>
  </si>
  <si>
    <t>Количество благоустроенных общественных территорий</t>
  </si>
  <si>
    <t>Количество обустроенных мест массового отдыха населения (городских парков)</t>
  </si>
  <si>
    <t>1.4.</t>
  </si>
  <si>
    <t xml:space="preserve">мероприятие 4 ОМ 1 ПП - Благоустройство территорий малых городов, в том числе проектно-изыскательские и прочие работы и услуги
</t>
  </si>
  <si>
    <t>1.5.</t>
  </si>
  <si>
    <t xml:space="preserve">мероприятие 5 ОМ 1 ПП - Реализация инициативных проектов в сфере формирования комфортной городской среды
</t>
  </si>
  <si>
    <t>Количество реализуемых объектов</t>
  </si>
  <si>
    <t>Приложение  № 1</t>
  </si>
  <si>
    <t>Благоустройство территорий малых городов</t>
  </si>
  <si>
    <t>1.6.</t>
  </si>
  <si>
    <t xml:space="preserve">мероприятие 6 ОМ 1 ПП - Благоустройство территорий малых городов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</si>
</sst>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2" fontId="2" fillId="3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textRotation="90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2" fillId="2" borderId="7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2"/>
  <sheetViews>
    <sheetView tabSelected="1" topLeftCell="G1" zoomScaleNormal="100" zoomScaleSheetLayoutView="70" workbookViewId="0">
      <selection activeCell="A6" sqref="A6:AA6"/>
    </sheetView>
  </sheetViews>
  <sheetFormatPr defaultRowHeight="15" x14ac:dyDescent="0.25"/>
  <cols>
    <col min="1" max="1" width="10.7109375" style="1" bestFit="1" customWidth="1"/>
    <col min="2" max="2" width="36.28515625" style="1" customWidth="1"/>
    <col min="3" max="4" width="9.140625" style="1"/>
    <col min="5" max="5" width="16.140625" style="1" customWidth="1"/>
    <col min="6" max="6" width="9.28515625" style="1" customWidth="1"/>
    <col min="7" max="7" width="11.7109375" style="1" customWidth="1"/>
    <col min="8" max="8" width="14" style="1" customWidth="1"/>
    <col min="9" max="9" width="16.140625" style="1" customWidth="1"/>
    <col min="10" max="10" width="13.5703125" style="1" customWidth="1"/>
    <col min="11" max="11" width="14.140625" style="1" customWidth="1"/>
    <col min="12" max="12" width="13.42578125" style="1" customWidth="1"/>
    <col min="13" max="13" width="14.7109375" style="1" customWidth="1"/>
    <col min="14" max="14" width="14.5703125" style="1" customWidth="1"/>
    <col min="15" max="15" width="12" style="1" customWidth="1"/>
    <col min="16" max="16" width="13.28515625" style="1" customWidth="1"/>
    <col min="17" max="17" width="13.42578125" style="1" customWidth="1"/>
    <col min="18" max="18" width="32" style="1" customWidth="1"/>
    <col min="19" max="16384" width="9.140625" style="1"/>
  </cols>
  <sheetData>
    <row r="1" spans="1:27" x14ac:dyDescent="0.25">
      <c r="S1" s="2" t="s">
        <v>58</v>
      </c>
      <c r="T1" s="2"/>
      <c r="U1" s="2"/>
      <c r="V1" s="2"/>
      <c r="W1" s="2"/>
      <c r="X1" s="2"/>
      <c r="Y1" s="2"/>
      <c r="Z1" s="2"/>
      <c r="AA1" s="2"/>
    </row>
    <row r="2" spans="1:27" ht="1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4" t="s">
        <v>21</v>
      </c>
      <c r="T2" s="24"/>
      <c r="U2" s="24"/>
      <c r="V2" s="24"/>
      <c r="W2" s="24"/>
      <c r="X2" s="24"/>
      <c r="Y2" s="24"/>
      <c r="Z2" s="24"/>
      <c r="AA2" s="24"/>
    </row>
    <row r="3" spans="1:27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4"/>
      <c r="T3" s="24"/>
      <c r="U3" s="24"/>
      <c r="V3" s="24"/>
      <c r="W3" s="24"/>
      <c r="X3" s="24"/>
      <c r="Y3" s="24"/>
      <c r="Z3" s="24"/>
      <c r="AA3" s="24"/>
    </row>
    <row r="4" spans="1:27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4"/>
      <c r="T4" s="24"/>
      <c r="U4" s="24"/>
      <c r="V4" s="24"/>
      <c r="W4" s="24"/>
      <c r="X4" s="24"/>
      <c r="Y4" s="24"/>
      <c r="Z4" s="24"/>
      <c r="AA4" s="24"/>
    </row>
    <row r="5" spans="1:27" ht="17.2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4"/>
      <c r="T5" s="24"/>
      <c r="U5" s="24"/>
      <c r="V5" s="24"/>
      <c r="W5" s="24"/>
      <c r="X5" s="24"/>
      <c r="Y5" s="24"/>
      <c r="Z5" s="24"/>
      <c r="AA5" s="24"/>
    </row>
    <row r="6" spans="1:27" x14ac:dyDescent="0.25">
      <c r="A6" s="31" t="s">
        <v>26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</row>
    <row r="7" spans="1:27" x14ac:dyDescent="0.25">
      <c r="A7" s="41" t="s">
        <v>22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</row>
    <row r="8" spans="1:27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29.45" customHeight="1" x14ac:dyDescent="0.25">
      <c r="A9" s="16" t="s">
        <v>0</v>
      </c>
      <c r="B9" s="16" t="s">
        <v>29</v>
      </c>
      <c r="C9" s="27" t="s">
        <v>30</v>
      </c>
      <c r="D9" s="27"/>
      <c r="E9" s="40" t="s">
        <v>31</v>
      </c>
      <c r="F9" s="32" t="s">
        <v>28</v>
      </c>
      <c r="G9" s="33"/>
      <c r="H9" s="33"/>
      <c r="I9" s="33"/>
      <c r="J9" s="33"/>
      <c r="K9" s="33"/>
      <c r="L9" s="33"/>
      <c r="M9" s="33"/>
      <c r="N9" s="33"/>
      <c r="O9" s="33"/>
      <c r="P9" s="33"/>
      <c r="Q9" s="34"/>
      <c r="R9" s="16" t="s">
        <v>13</v>
      </c>
      <c r="S9" s="16"/>
      <c r="T9" s="16"/>
      <c r="U9" s="16"/>
      <c r="V9" s="16"/>
      <c r="W9" s="16"/>
      <c r="X9" s="16"/>
      <c r="Y9" s="16"/>
      <c r="Z9" s="16"/>
      <c r="AA9" s="16"/>
    </row>
    <row r="10" spans="1:27" ht="42" customHeight="1" x14ac:dyDescent="0.25">
      <c r="A10" s="16"/>
      <c r="B10" s="16"/>
      <c r="C10" s="27"/>
      <c r="D10" s="27"/>
      <c r="E10" s="40"/>
      <c r="F10" s="35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7"/>
      <c r="R10" s="16" t="s">
        <v>35</v>
      </c>
      <c r="S10" s="26" t="s">
        <v>6</v>
      </c>
      <c r="T10" s="16" t="s">
        <v>34</v>
      </c>
      <c r="U10" s="16"/>
      <c r="V10" s="16"/>
      <c r="W10" s="16"/>
      <c r="X10" s="16"/>
      <c r="Y10" s="16"/>
      <c r="Z10" s="16"/>
      <c r="AA10" s="16"/>
    </row>
    <row r="11" spans="1:27" ht="61.15" customHeight="1" x14ac:dyDescent="0.25">
      <c r="A11" s="16"/>
      <c r="B11" s="16"/>
      <c r="C11" s="27"/>
      <c r="D11" s="27"/>
      <c r="E11" s="40"/>
      <c r="F11" s="42" t="s">
        <v>36</v>
      </c>
      <c r="G11" s="43"/>
      <c r="H11" s="44"/>
      <c r="I11" s="27" t="s">
        <v>32</v>
      </c>
      <c r="J11" s="16" t="s">
        <v>33</v>
      </c>
      <c r="K11" s="28" t="s">
        <v>10</v>
      </c>
      <c r="L11" s="29"/>
      <c r="M11" s="29"/>
      <c r="N11" s="29"/>
      <c r="O11" s="29"/>
      <c r="P11" s="29"/>
      <c r="Q11" s="30"/>
      <c r="R11" s="16"/>
      <c r="S11" s="26"/>
      <c r="T11" s="16" t="s">
        <v>3</v>
      </c>
      <c r="U11" s="16" t="s">
        <v>11</v>
      </c>
      <c r="V11" s="16"/>
      <c r="W11" s="16"/>
      <c r="X11" s="16"/>
      <c r="Y11" s="16"/>
      <c r="Z11" s="16"/>
      <c r="AA11" s="16"/>
    </row>
    <row r="12" spans="1:27" ht="92.25" customHeight="1" x14ac:dyDescent="0.25">
      <c r="A12" s="16"/>
      <c r="B12" s="16"/>
      <c r="C12" s="6" t="s">
        <v>1</v>
      </c>
      <c r="D12" s="6" t="s">
        <v>2</v>
      </c>
      <c r="E12" s="40"/>
      <c r="F12" s="8" t="s">
        <v>37</v>
      </c>
      <c r="G12" s="8" t="s">
        <v>38</v>
      </c>
      <c r="H12" s="8" t="s">
        <v>39</v>
      </c>
      <c r="I12" s="27"/>
      <c r="J12" s="16"/>
      <c r="K12" s="6" t="s">
        <v>4</v>
      </c>
      <c r="L12" s="6" t="s">
        <v>5</v>
      </c>
      <c r="M12" s="6" t="s">
        <v>14</v>
      </c>
      <c r="N12" s="6" t="s">
        <v>15</v>
      </c>
      <c r="O12" s="6" t="s">
        <v>16</v>
      </c>
      <c r="P12" s="6" t="s">
        <v>48</v>
      </c>
      <c r="Q12" s="6" t="s">
        <v>49</v>
      </c>
      <c r="R12" s="16"/>
      <c r="S12" s="26"/>
      <c r="T12" s="16"/>
      <c r="U12" s="6" t="s">
        <v>4</v>
      </c>
      <c r="V12" s="6" t="s">
        <v>5</v>
      </c>
      <c r="W12" s="6" t="s">
        <v>14</v>
      </c>
      <c r="X12" s="6" t="s">
        <v>15</v>
      </c>
      <c r="Y12" s="6" t="s">
        <v>16</v>
      </c>
      <c r="Z12" s="6" t="s">
        <v>48</v>
      </c>
      <c r="AA12" s="6" t="s">
        <v>49</v>
      </c>
    </row>
    <row r="13" spans="1:27" x14ac:dyDescent="0.25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  <c r="R13" s="3">
        <v>18</v>
      </c>
      <c r="S13" s="3">
        <v>19</v>
      </c>
      <c r="T13" s="3">
        <v>20</v>
      </c>
      <c r="U13" s="3">
        <v>21</v>
      </c>
      <c r="V13" s="3">
        <v>22</v>
      </c>
      <c r="W13" s="3">
        <v>23</v>
      </c>
      <c r="X13" s="3">
        <v>24</v>
      </c>
      <c r="Y13" s="3">
        <v>25</v>
      </c>
      <c r="Z13" s="3">
        <v>26</v>
      </c>
      <c r="AA13" s="3">
        <v>27</v>
      </c>
    </row>
    <row r="14" spans="1:27" ht="15" customHeight="1" x14ac:dyDescent="0.25">
      <c r="A14" s="25" t="s">
        <v>23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</row>
    <row r="15" spans="1:27" x14ac:dyDescent="0.25">
      <c r="A15" s="45" t="s">
        <v>24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</row>
    <row r="16" spans="1:27" ht="14.45" customHeight="1" x14ac:dyDescent="0.25">
      <c r="A16" s="13">
        <v>1</v>
      </c>
      <c r="B16" s="17" t="s">
        <v>44</v>
      </c>
      <c r="C16" s="13">
        <v>2018</v>
      </c>
      <c r="D16" s="13">
        <v>2024</v>
      </c>
      <c r="E16" s="17" t="s">
        <v>9</v>
      </c>
      <c r="F16" s="17" t="s">
        <v>8</v>
      </c>
      <c r="G16" s="17" t="s">
        <v>8</v>
      </c>
      <c r="H16" s="21" t="s">
        <v>8</v>
      </c>
      <c r="I16" s="7" t="s">
        <v>7</v>
      </c>
      <c r="J16" s="4">
        <f>SUM(K16:Q16)</f>
        <v>156414731.31</v>
      </c>
      <c r="K16" s="4">
        <f>K17+K18+K19</f>
        <v>22513086.16</v>
      </c>
      <c r="L16" s="4">
        <f t="shared" ref="L16:Q16" si="0">L17+L18+L19</f>
        <v>26315789.48</v>
      </c>
      <c r="M16" s="4">
        <f t="shared" si="0"/>
        <v>26315789.48</v>
      </c>
      <c r="N16" s="4">
        <f t="shared" si="0"/>
        <v>37473684.219999999</v>
      </c>
      <c r="O16" s="4">
        <f t="shared" si="0"/>
        <v>10210742.640000001</v>
      </c>
      <c r="P16" s="4">
        <f t="shared" si="0"/>
        <v>14522015.82</v>
      </c>
      <c r="Q16" s="4">
        <f t="shared" si="0"/>
        <v>19063623.509999998</v>
      </c>
      <c r="R16" s="17" t="s">
        <v>8</v>
      </c>
      <c r="S16" s="17" t="s">
        <v>8</v>
      </c>
      <c r="T16" s="13" t="s">
        <v>8</v>
      </c>
      <c r="U16" s="13" t="s">
        <v>8</v>
      </c>
      <c r="V16" s="13" t="s">
        <v>8</v>
      </c>
      <c r="W16" s="13" t="s">
        <v>8</v>
      </c>
      <c r="X16" s="13" t="s">
        <v>8</v>
      </c>
      <c r="Y16" s="13" t="s">
        <v>8</v>
      </c>
      <c r="Z16" s="13" t="s">
        <v>8</v>
      </c>
      <c r="AA16" s="13" t="s">
        <v>8</v>
      </c>
    </row>
    <row r="17" spans="1:27" ht="30" customHeight="1" x14ac:dyDescent="0.25">
      <c r="A17" s="14"/>
      <c r="B17" s="18"/>
      <c r="C17" s="14"/>
      <c r="D17" s="14"/>
      <c r="E17" s="18"/>
      <c r="F17" s="18"/>
      <c r="G17" s="18"/>
      <c r="H17" s="22"/>
      <c r="I17" s="9" t="s">
        <v>19</v>
      </c>
      <c r="J17" s="4">
        <f t="shared" ref="J17:J47" si="1">SUM(K17:Q17)</f>
        <v>134828601.84999999</v>
      </c>
      <c r="K17" s="4">
        <f>K21+K25+K29+K33+K37+K41</f>
        <v>16640601.85</v>
      </c>
      <c r="L17" s="4">
        <f t="shared" ref="L17:P17" si="2">L21+L25+L29+L33+L37+L41</f>
        <v>24500000</v>
      </c>
      <c r="M17" s="4">
        <f t="shared" si="2"/>
        <v>24500000</v>
      </c>
      <c r="N17" s="4">
        <f>N21+N25+N29+N37+N41</f>
        <v>34888000</v>
      </c>
      <c r="O17" s="4">
        <f t="shared" si="2"/>
        <v>7840000</v>
      </c>
      <c r="P17" s="4">
        <f t="shared" si="2"/>
        <v>9800000</v>
      </c>
      <c r="Q17" s="4">
        <f>Q21+Q25+Q29+Q33+Q37+Q41</f>
        <v>16660000</v>
      </c>
      <c r="R17" s="18"/>
      <c r="S17" s="18"/>
      <c r="T17" s="14"/>
      <c r="U17" s="14"/>
      <c r="V17" s="14"/>
      <c r="W17" s="14"/>
      <c r="X17" s="14"/>
      <c r="Y17" s="14"/>
      <c r="Z17" s="14"/>
      <c r="AA17" s="14"/>
    </row>
    <row r="18" spans="1:27" ht="31.15" customHeight="1" x14ac:dyDescent="0.25">
      <c r="A18" s="14"/>
      <c r="B18" s="18"/>
      <c r="C18" s="14"/>
      <c r="D18" s="14"/>
      <c r="E18" s="18"/>
      <c r="F18" s="18"/>
      <c r="G18" s="18"/>
      <c r="H18" s="22"/>
      <c r="I18" s="9" t="s">
        <v>20</v>
      </c>
      <c r="J18" s="4">
        <f t="shared" si="1"/>
        <v>7515298.1500000004</v>
      </c>
      <c r="K18" s="4">
        <f t="shared" ref="K18:Q19" si="3">K22+K26+K30+K34+K38+K42</f>
        <v>3359398.15</v>
      </c>
      <c r="L18" s="4">
        <f t="shared" si="3"/>
        <v>500000</v>
      </c>
      <c r="M18" s="4">
        <f t="shared" si="3"/>
        <v>500000</v>
      </c>
      <c r="N18" s="4">
        <f t="shared" ref="N18:N19" si="4">N22+N26+N30+N38+N42</f>
        <v>712000</v>
      </c>
      <c r="O18" s="4">
        <f t="shared" si="3"/>
        <v>160000</v>
      </c>
      <c r="P18" s="4">
        <f t="shared" si="3"/>
        <v>1943900</v>
      </c>
      <c r="Q18" s="4">
        <f t="shared" si="3"/>
        <v>340000</v>
      </c>
      <c r="R18" s="18"/>
      <c r="S18" s="18"/>
      <c r="T18" s="14"/>
      <c r="U18" s="14"/>
      <c r="V18" s="14"/>
      <c r="W18" s="14"/>
      <c r="X18" s="14"/>
      <c r="Y18" s="14"/>
      <c r="Z18" s="14"/>
      <c r="AA18" s="14"/>
    </row>
    <row r="19" spans="1:27" ht="30" x14ac:dyDescent="0.25">
      <c r="A19" s="15"/>
      <c r="B19" s="19"/>
      <c r="C19" s="15"/>
      <c r="D19" s="15"/>
      <c r="E19" s="19"/>
      <c r="F19" s="19"/>
      <c r="G19" s="19"/>
      <c r="H19" s="23"/>
      <c r="I19" s="5" t="s">
        <v>40</v>
      </c>
      <c r="J19" s="4">
        <f t="shared" si="1"/>
        <v>14070831.310000001</v>
      </c>
      <c r="K19" s="4">
        <f t="shared" si="3"/>
        <v>2513086.16</v>
      </c>
      <c r="L19" s="4">
        <f t="shared" si="3"/>
        <v>1315789.48</v>
      </c>
      <c r="M19" s="4">
        <f t="shared" si="3"/>
        <v>1315789.48</v>
      </c>
      <c r="N19" s="4">
        <f t="shared" si="4"/>
        <v>1873684.22</v>
      </c>
      <c r="O19" s="4">
        <f t="shared" si="3"/>
        <v>2210742.64</v>
      </c>
      <c r="P19" s="4">
        <f t="shared" si="3"/>
        <v>2778115.82</v>
      </c>
      <c r="Q19" s="4">
        <f t="shared" si="3"/>
        <v>2063623.5099999998</v>
      </c>
      <c r="R19" s="19"/>
      <c r="S19" s="19"/>
      <c r="T19" s="15"/>
      <c r="U19" s="15"/>
      <c r="V19" s="15"/>
      <c r="W19" s="15"/>
      <c r="X19" s="15"/>
      <c r="Y19" s="15"/>
      <c r="Z19" s="15"/>
      <c r="AA19" s="15"/>
    </row>
    <row r="20" spans="1:27" x14ac:dyDescent="0.25">
      <c r="A20" s="13" t="s">
        <v>17</v>
      </c>
      <c r="B20" s="17" t="s">
        <v>45</v>
      </c>
      <c r="C20" s="13">
        <v>2018</v>
      </c>
      <c r="D20" s="13">
        <v>2024</v>
      </c>
      <c r="E20" s="17" t="s">
        <v>9</v>
      </c>
      <c r="F20" s="17" t="s">
        <v>8</v>
      </c>
      <c r="G20" s="17" t="s">
        <v>8</v>
      </c>
      <c r="H20" s="17" t="s">
        <v>8</v>
      </c>
      <c r="I20" s="7" t="s">
        <v>7</v>
      </c>
      <c r="J20" s="4">
        <f t="shared" si="1"/>
        <v>0</v>
      </c>
      <c r="K20" s="4">
        <f>K21+K22+K23</f>
        <v>0</v>
      </c>
      <c r="L20" s="4">
        <f t="shared" ref="L20:Q20" si="5">L21+L22+L23</f>
        <v>0</v>
      </c>
      <c r="M20" s="4">
        <f t="shared" si="5"/>
        <v>0</v>
      </c>
      <c r="N20" s="4">
        <f t="shared" si="5"/>
        <v>0</v>
      </c>
      <c r="O20" s="4">
        <f t="shared" si="5"/>
        <v>0</v>
      </c>
      <c r="P20" s="4">
        <f t="shared" si="5"/>
        <v>0</v>
      </c>
      <c r="Q20" s="4">
        <f t="shared" si="5"/>
        <v>0</v>
      </c>
      <c r="R20" s="17" t="s">
        <v>50</v>
      </c>
      <c r="S20" s="13" t="s">
        <v>27</v>
      </c>
      <c r="T20" s="13">
        <v>92</v>
      </c>
      <c r="U20" s="13">
        <v>20</v>
      </c>
      <c r="V20" s="13">
        <v>18</v>
      </c>
      <c r="W20" s="13">
        <v>18</v>
      </c>
      <c r="X20" s="13">
        <v>0</v>
      </c>
      <c r="Y20" s="13">
        <v>0</v>
      </c>
      <c r="Z20" s="13">
        <v>18</v>
      </c>
      <c r="AA20" s="16">
        <v>18</v>
      </c>
    </row>
    <row r="21" spans="1:27" ht="30" x14ac:dyDescent="0.25">
      <c r="A21" s="14"/>
      <c r="B21" s="18"/>
      <c r="C21" s="14"/>
      <c r="D21" s="14"/>
      <c r="E21" s="18"/>
      <c r="F21" s="18"/>
      <c r="G21" s="18"/>
      <c r="H21" s="18"/>
      <c r="I21" s="9" t="s">
        <v>19</v>
      </c>
      <c r="J21" s="4">
        <f t="shared" si="1"/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18"/>
      <c r="S21" s="14"/>
      <c r="T21" s="14"/>
      <c r="U21" s="14"/>
      <c r="V21" s="14"/>
      <c r="W21" s="14"/>
      <c r="X21" s="14"/>
      <c r="Y21" s="14"/>
      <c r="Z21" s="14"/>
      <c r="AA21" s="16"/>
    </row>
    <row r="22" spans="1:27" ht="30" x14ac:dyDescent="0.25">
      <c r="A22" s="14"/>
      <c r="B22" s="18"/>
      <c r="C22" s="14"/>
      <c r="D22" s="14"/>
      <c r="E22" s="18"/>
      <c r="F22" s="18"/>
      <c r="G22" s="18"/>
      <c r="H22" s="18"/>
      <c r="I22" s="9" t="s">
        <v>20</v>
      </c>
      <c r="J22" s="4">
        <f t="shared" si="1"/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18"/>
      <c r="S22" s="14"/>
      <c r="T22" s="14"/>
      <c r="U22" s="14"/>
      <c r="V22" s="14"/>
      <c r="W22" s="14"/>
      <c r="X22" s="14"/>
      <c r="Y22" s="14"/>
      <c r="Z22" s="14"/>
      <c r="AA22" s="16"/>
    </row>
    <row r="23" spans="1:27" ht="30" x14ac:dyDescent="0.25">
      <c r="A23" s="15"/>
      <c r="B23" s="19"/>
      <c r="C23" s="15"/>
      <c r="D23" s="15"/>
      <c r="E23" s="19"/>
      <c r="F23" s="19"/>
      <c r="G23" s="19"/>
      <c r="H23" s="19"/>
      <c r="I23" s="5" t="s">
        <v>40</v>
      </c>
      <c r="J23" s="4">
        <f t="shared" si="1"/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19"/>
      <c r="S23" s="15"/>
      <c r="T23" s="15"/>
      <c r="U23" s="15"/>
      <c r="V23" s="15"/>
      <c r="W23" s="15"/>
      <c r="X23" s="15"/>
      <c r="Y23" s="15"/>
      <c r="Z23" s="15"/>
      <c r="AA23" s="16"/>
    </row>
    <row r="24" spans="1:27" x14ac:dyDescent="0.25">
      <c r="A24" s="13" t="s">
        <v>18</v>
      </c>
      <c r="B24" s="17" t="s">
        <v>46</v>
      </c>
      <c r="C24" s="13">
        <v>2018</v>
      </c>
      <c r="D24" s="13">
        <v>2024</v>
      </c>
      <c r="E24" s="17" t="s">
        <v>9</v>
      </c>
      <c r="F24" s="21" t="s">
        <v>42</v>
      </c>
      <c r="G24" s="21" t="s">
        <v>43</v>
      </c>
      <c r="H24" s="21" t="s">
        <v>41</v>
      </c>
      <c r="I24" s="7" t="s">
        <v>7</v>
      </c>
      <c r="J24" s="4">
        <f t="shared" si="1"/>
        <v>151088529.03999999</v>
      </c>
      <c r="K24" s="4">
        <f>K25+K26+K27</f>
        <v>21987875.02</v>
      </c>
      <c r="L24" s="4">
        <f t="shared" ref="L24:Q24" si="6">L25+L26+L27</f>
        <v>26315789.48</v>
      </c>
      <c r="M24" s="4">
        <f t="shared" si="6"/>
        <v>26315789.48</v>
      </c>
      <c r="N24" s="4">
        <f t="shared" si="6"/>
        <v>37473684.219999999</v>
      </c>
      <c r="O24" s="4">
        <f t="shared" si="6"/>
        <v>10210742.640000001</v>
      </c>
      <c r="P24" s="4">
        <f t="shared" si="6"/>
        <v>10660980.82</v>
      </c>
      <c r="Q24" s="4">
        <f t="shared" si="6"/>
        <v>18123667.379999999</v>
      </c>
      <c r="R24" s="17" t="s">
        <v>51</v>
      </c>
      <c r="S24" s="13" t="s">
        <v>27</v>
      </c>
      <c r="T24" s="13">
        <v>22</v>
      </c>
      <c r="U24" s="13">
        <v>4</v>
      </c>
      <c r="V24" s="13">
        <v>3</v>
      </c>
      <c r="W24" s="13">
        <v>1</v>
      </c>
      <c r="X24" s="13">
        <v>10</v>
      </c>
      <c r="Y24" s="13">
        <v>1</v>
      </c>
      <c r="Z24" s="13">
        <v>1</v>
      </c>
      <c r="AA24" s="16">
        <v>2</v>
      </c>
    </row>
    <row r="25" spans="1:27" ht="30" x14ac:dyDescent="0.25">
      <c r="A25" s="14"/>
      <c r="B25" s="18"/>
      <c r="C25" s="14"/>
      <c r="D25" s="14"/>
      <c r="E25" s="18"/>
      <c r="F25" s="22"/>
      <c r="G25" s="22"/>
      <c r="H25" s="22"/>
      <c r="I25" s="9" t="s">
        <v>19</v>
      </c>
      <c r="J25" s="4">
        <f t="shared" si="1"/>
        <v>134828601.84999999</v>
      </c>
      <c r="K25" s="4">
        <v>16640601.85</v>
      </c>
      <c r="L25" s="4">
        <v>24500000</v>
      </c>
      <c r="M25" s="4">
        <v>24500000</v>
      </c>
      <c r="N25" s="4">
        <v>34888000</v>
      </c>
      <c r="O25" s="4">
        <v>7840000</v>
      </c>
      <c r="P25" s="4">
        <v>9800000</v>
      </c>
      <c r="Q25" s="12">
        <v>16660000</v>
      </c>
      <c r="R25" s="18"/>
      <c r="S25" s="14"/>
      <c r="T25" s="14"/>
      <c r="U25" s="14"/>
      <c r="V25" s="14"/>
      <c r="W25" s="14"/>
      <c r="X25" s="14"/>
      <c r="Y25" s="14"/>
      <c r="Z25" s="14"/>
      <c r="AA25" s="16"/>
    </row>
    <row r="26" spans="1:27" ht="30" x14ac:dyDescent="0.25">
      <c r="A26" s="14"/>
      <c r="B26" s="18"/>
      <c r="C26" s="14"/>
      <c r="D26" s="14"/>
      <c r="E26" s="18"/>
      <c r="F26" s="22"/>
      <c r="G26" s="22"/>
      <c r="H26" s="22"/>
      <c r="I26" s="9" t="s">
        <v>20</v>
      </c>
      <c r="J26" s="4">
        <f t="shared" si="1"/>
        <v>5771398.1500000004</v>
      </c>
      <c r="K26" s="4">
        <v>3359398.15</v>
      </c>
      <c r="L26" s="4">
        <v>500000</v>
      </c>
      <c r="M26" s="4">
        <v>500000</v>
      </c>
      <c r="N26" s="4">
        <v>712000</v>
      </c>
      <c r="O26" s="4">
        <v>160000</v>
      </c>
      <c r="P26" s="4">
        <v>200000</v>
      </c>
      <c r="Q26" s="12">
        <v>340000</v>
      </c>
      <c r="R26" s="18"/>
      <c r="S26" s="14"/>
      <c r="T26" s="14"/>
      <c r="U26" s="14"/>
      <c r="V26" s="14"/>
      <c r="W26" s="14"/>
      <c r="X26" s="14"/>
      <c r="Y26" s="14"/>
      <c r="Z26" s="14"/>
      <c r="AA26" s="16"/>
    </row>
    <row r="27" spans="1:27" ht="30" x14ac:dyDescent="0.25">
      <c r="A27" s="15"/>
      <c r="B27" s="19"/>
      <c r="C27" s="15"/>
      <c r="D27" s="15"/>
      <c r="E27" s="19"/>
      <c r="F27" s="23"/>
      <c r="G27" s="23"/>
      <c r="H27" s="23"/>
      <c r="I27" s="5" t="s">
        <v>40</v>
      </c>
      <c r="J27" s="4">
        <f t="shared" si="1"/>
        <v>10488529.039999999</v>
      </c>
      <c r="K27" s="4">
        <v>1987875.02</v>
      </c>
      <c r="L27" s="4">
        <v>1315789.48</v>
      </c>
      <c r="M27" s="4">
        <v>1315789.48</v>
      </c>
      <c r="N27" s="4">
        <v>1873684.22</v>
      </c>
      <c r="O27" s="4">
        <v>2210742.64</v>
      </c>
      <c r="P27" s="4">
        <v>660980.81999999995</v>
      </c>
      <c r="Q27" s="12">
        <v>1123667.3799999999</v>
      </c>
      <c r="R27" s="19"/>
      <c r="S27" s="15"/>
      <c r="T27" s="15"/>
      <c r="U27" s="15"/>
      <c r="V27" s="15"/>
      <c r="W27" s="15"/>
      <c r="X27" s="15"/>
      <c r="Y27" s="15"/>
      <c r="Z27" s="15"/>
      <c r="AA27" s="16"/>
    </row>
    <row r="28" spans="1:27" x14ac:dyDescent="0.25">
      <c r="A28" s="13" t="s">
        <v>25</v>
      </c>
      <c r="B28" s="17" t="s">
        <v>47</v>
      </c>
      <c r="C28" s="13">
        <v>2018</v>
      </c>
      <c r="D28" s="13">
        <v>2024</v>
      </c>
      <c r="E28" s="17" t="s">
        <v>9</v>
      </c>
      <c r="F28" s="21" t="s">
        <v>42</v>
      </c>
      <c r="G28" s="21" t="s">
        <v>42</v>
      </c>
      <c r="H28" s="21" t="s">
        <v>41</v>
      </c>
      <c r="I28" s="7" t="s">
        <v>7</v>
      </c>
      <c r="J28" s="4">
        <f t="shared" si="1"/>
        <v>525211.14</v>
      </c>
      <c r="K28" s="4">
        <f>K29+K30+K31</f>
        <v>525211.14</v>
      </c>
      <c r="L28" s="4">
        <f t="shared" ref="L28:Q28" si="7">L29+L30+L31</f>
        <v>0</v>
      </c>
      <c r="M28" s="4">
        <f t="shared" si="7"/>
        <v>0</v>
      </c>
      <c r="N28" s="4">
        <f t="shared" si="7"/>
        <v>0</v>
      </c>
      <c r="O28" s="4">
        <f t="shared" si="7"/>
        <v>0</v>
      </c>
      <c r="P28" s="4">
        <f t="shared" si="7"/>
        <v>0</v>
      </c>
      <c r="Q28" s="4">
        <f t="shared" si="7"/>
        <v>0</v>
      </c>
      <c r="R28" s="17" t="s">
        <v>52</v>
      </c>
      <c r="S28" s="13" t="s">
        <v>27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6">
        <v>0</v>
      </c>
    </row>
    <row r="29" spans="1:27" ht="30" x14ac:dyDescent="0.25">
      <c r="A29" s="14"/>
      <c r="B29" s="18"/>
      <c r="C29" s="14"/>
      <c r="D29" s="14"/>
      <c r="E29" s="18"/>
      <c r="F29" s="22"/>
      <c r="G29" s="22"/>
      <c r="H29" s="22"/>
      <c r="I29" s="9" t="s">
        <v>19</v>
      </c>
      <c r="J29" s="4">
        <f t="shared" si="1"/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18"/>
      <c r="S29" s="14"/>
      <c r="T29" s="14"/>
      <c r="U29" s="14"/>
      <c r="V29" s="14"/>
      <c r="W29" s="14"/>
      <c r="X29" s="14"/>
      <c r="Y29" s="14"/>
      <c r="Z29" s="14"/>
      <c r="AA29" s="16"/>
    </row>
    <row r="30" spans="1:27" ht="30" x14ac:dyDescent="0.25">
      <c r="A30" s="14"/>
      <c r="B30" s="18"/>
      <c r="C30" s="14"/>
      <c r="D30" s="14"/>
      <c r="E30" s="18"/>
      <c r="F30" s="22"/>
      <c r="G30" s="22"/>
      <c r="H30" s="22"/>
      <c r="I30" s="9" t="s">
        <v>20</v>
      </c>
      <c r="J30" s="4">
        <f t="shared" si="1"/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18"/>
      <c r="S30" s="14"/>
      <c r="T30" s="14"/>
      <c r="U30" s="14"/>
      <c r="V30" s="14"/>
      <c r="W30" s="14"/>
      <c r="X30" s="14"/>
      <c r="Y30" s="14"/>
      <c r="Z30" s="14"/>
      <c r="AA30" s="16"/>
    </row>
    <row r="31" spans="1:27" ht="30" x14ac:dyDescent="0.25">
      <c r="A31" s="15"/>
      <c r="B31" s="19"/>
      <c r="C31" s="15"/>
      <c r="D31" s="15"/>
      <c r="E31" s="19"/>
      <c r="F31" s="23"/>
      <c r="G31" s="23"/>
      <c r="H31" s="23"/>
      <c r="I31" s="5" t="s">
        <v>40</v>
      </c>
      <c r="J31" s="4">
        <f t="shared" si="1"/>
        <v>525211.14</v>
      </c>
      <c r="K31" s="4">
        <v>525211.14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19"/>
      <c r="S31" s="15"/>
      <c r="T31" s="15"/>
      <c r="U31" s="15"/>
      <c r="V31" s="15"/>
      <c r="W31" s="15"/>
      <c r="X31" s="15"/>
      <c r="Y31" s="15"/>
      <c r="Z31" s="15"/>
      <c r="AA31" s="16"/>
    </row>
    <row r="32" spans="1:27" x14ac:dyDescent="0.25">
      <c r="A32" s="16" t="s">
        <v>53</v>
      </c>
      <c r="B32" s="17" t="s">
        <v>54</v>
      </c>
      <c r="C32" s="16">
        <v>2020</v>
      </c>
      <c r="D32" s="16">
        <v>2024</v>
      </c>
      <c r="E32" s="17" t="s">
        <v>9</v>
      </c>
      <c r="F32" s="20" t="s">
        <v>42</v>
      </c>
      <c r="G32" s="21" t="s">
        <v>43</v>
      </c>
      <c r="H32" s="21" t="s">
        <v>41</v>
      </c>
      <c r="I32" s="7" t="s">
        <v>7</v>
      </c>
      <c r="J32" s="4">
        <f t="shared" ref="J32:J39" si="8">SUM(K32:Q32)</f>
        <v>99033179.090000004</v>
      </c>
      <c r="K32" s="4">
        <f>K33+K34+K35</f>
        <v>0</v>
      </c>
      <c r="L32" s="4">
        <f t="shared" ref="L32:Q32" si="9">L33+L34+L35</f>
        <v>0</v>
      </c>
      <c r="M32" s="4">
        <f t="shared" si="9"/>
        <v>0</v>
      </c>
      <c r="N32" s="4">
        <f t="shared" si="9"/>
        <v>97932144.090000004</v>
      </c>
      <c r="O32" s="4">
        <f t="shared" si="9"/>
        <v>0</v>
      </c>
      <c r="P32" s="4">
        <f t="shared" si="9"/>
        <v>1101035</v>
      </c>
      <c r="Q32" s="4">
        <f t="shared" si="9"/>
        <v>0</v>
      </c>
      <c r="R32" s="17" t="s">
        <v>8</v>
      </c>
      <c r="S32" s="13" t="s">
        <v>8</v>
      </c>
      <c r="T32" s="13" t="s">
        <v>8</v>
      </c>
      <c r="U32" s="13" t="s">
        <v>8</v>
      </c>
      <c r="V32" s="13" t="s">
        <v>8</v>
      </c>
      <c r="W32" s="13" t="s">
        <v>8</v>
      </c>
      <c r="X32" s="13" t="s">
        <v>8</v>
      </c>
      <c r="Y32" s="13" t="s">
        <v>8</v>
      </c>
      <c r="Z32" s="13" t="s">
        <v>8</v>
      </c>
      <c r="AA32" s="13" t="s">
        <v>8</v>
      </c>
    </row>
    <row r="33" spans="1:27" ht="30" x14ac:dyDescent="0.25">
      <c r="A33" s="16"/>
      <c r="B33" s="18"/>
      <c r="C33" s="16"/>
      <c r="D33" s="16"/>
      <c r="E33" s="18"/>
      <c r="F33" s="20"/>
      <c r="G33" s="22"/>
      <c r="H33" s="22"/>
      <c r="I33" s="9" t="s">
        <v>19</v>
      </c>
      <c r="J33" s="4">
        <f t="shared" si="8"/>
        <v>70000000</v>
      </c>
      <c r="K33" s="4">
        <v>0</v>
      </c>
      <c r="L33" s="4">
        <v>0</v>
      </c>
      <c r="M33" s="4">
        <v>0</v>
      </c>
      <c r="N33" s="4">
        <v>70000000</v>
      </c>
      <c r="O33" s="4">
        <v>0</v>
      </c>
      <c r="P33" s="4">
        <v>0</v>
      </c>
      <c r="Q33" s="4">
        <v>0</v>
      </c>
      <c r="R33" s="18"/>
      <c r="S33" s="14"/>
      <c r="T33" s="14"/>
      <c r="U33" s="14"/>
      <c r="V33" s="14"/>
      <c r="W33" s="14"/>
      <c r="X33" s="14"/>
      <c r="Y33" s="14"/>
      <c r="Z33" s="14"/>
      <c r="AA33" s="14"/>
    </row>
    <row r="34" spans="1:27" ht="30" x14ac:dyDescent="0.25">
      <c r="A34" s="16"/>
      <c r="B34" s="18"/>
      <c r="C34" s="16"/>
      <c r="D34" s="16"/>
      <c r="E34" s="18"/>
      <c r="F34" s="20"/>
      <c r="G34" s="22"/>
      <c r="H34" s="22"/>
      <c r="I34" s="9" t="s">
        <v>20</v>
      </c>
      <c r="J34" s="4">
        <f t="shared" si="8"/>
        <v>25000000</v>
      </c>
      <c r="K34" s="4">
        <v>0</v>
      </c>
      <c r="L34" s="4">
        <v>0</v>
      </c>
      <c r="M34" s="4">
        <v>0</v>
      </c>
      <c r="N34" s="4">
        <v>25000000</v>
      </c>
      <c r="O34" s="4">
        <v>0</v>
      </c>
      <c r="P34" s="4">
        <v>0</v>
      </c>
      <c r="Q34" s="4">
        <v>0</v>
      </c>
      <c r="R34" s="18"/>
      <c r="S34" s="14"/>
      <c r="T34" s="14"/>
      <c r="U34" s="14"/>
      <c r="V34" s="14"/>
      <c r="W34" s="14"/>
      <c r="X34" s="14"/>
      <c r="Y34" s="14"/>
      <c r="Z34" s="14"/>
      <c r="AA34" s="14"/>
    </row>
    <row r="35" spans="1:27" ht="30" x14ac:dyDescent="0.25">
      <c r="A35" s="16"/>
      <c r="B35" s="19"/>
      <c r="C35" s="16"/>
      <c r="D35" s="16"/>
      <c r="E35" s="19"/>
      <c r="F35" s="20"/>
      <c r="G35" s="23"/>
      <c r="H35" s="23"/>
      <c r="I35" s="5" t="s">
        <v>40</v>
      </c>
      <c r="J35" s="4">
        <f t="shared" si="8"/>
        <v>4033179.09</v>
      </c>
      <c r="K35" s="4">
        <v>0</v>
      </c>
      <c r="L35" s="4">
        <v>0</v>
      </c>
      <c r="M35" s="4">
        <v>0</v>
      </c>
      <c r="N35" s="4">
        <v>2932144.09</v>
      </c>
      <c r="O35" s="4">
        <v>0</v>
      </c>
      <c r="P35" s="4">
        <v>1101035</v>
      </c>
      <c r="Q35" s="4">
        <v>0</v>
      </c>
      <c r="R35" s="19"/>
      <c r="S35" s="15"/>
      <c r="T35" s="15"/>
      <c r="U35" s="15"/>
      <c r="V35" s="15"/>
      <c r="W35" s="15"/>
      <c r="X35" s="15"/>
      <c r="Y35" s="15"/>
      <c r="Z35" s="15"/>
      <c r="AA35" s="15"/>
    </row>
    <row r="36" spans="1:27" x14ac:dyDescent="0.25">
      <c r="A36" s="16" t="s">
        <v>55</v>
      </c>
      <c r="B36" s="17" t="s">
        <v>56</v>
      </c>
      <c r="C36" s="16">
        <v>2023</v>
      </c>
      <c r="D36" s="16">
        <v>2024</v>
      </c>
      <c r="E36" s="17" t="s">
        <v>9</v>
      </c>
      <c r="F36" s="20" t="s">
        <v>42</v>
      </c>
      <c r="G36" s="21" t="s">
        <v>43</v>
      </c>
      <c r="H36" s="21" t="s">
        <v>41</v>
      </c>
      <c r="I36" s="10" t="s">
        <v>7</v>
      </c>
      <c r="J36" s="4">
        <f t="shared" si="8"/>
        <v>2760000</v>
      </c>
      <c r="K36" s="4">
        <f>K37+K38+K39</f>
        <v>0</v>
      </c>
      <c r="L36" s="4">
        <f t="shared" ref="L36:Q36" si="10">L37+L38+L39</f>
        <v>0</v>
      </c>
      <c r="M36" s="4">
        <f t="shared" si="10"/>
        <v>0</v>
      </c>
      <c r="N36" s="4">
        <f t="shared" si="10"/>
        <v>0</v>
      </c>
      <c r="O36" s="4">
        <f t="shared" si="10"/>
        <v>0</v>
      </c>
      <c r="P36" s="4">
        <f t="shared" si="10"/>
        <v>2760000</v>
      </c>
      <c r="Q36" s="4">
        <f t="shared" si="10"/>
        <v>0</v>
      </c>
      <c r="R36" s="17" t="s">
        <v>57</v>
      </c>
      <c r="S36" s="13" t="s">
        <v>27</v>
      </c>
      <c r="T36" s="13">
        <v>1</v>
      </c>
      <c r="U36" s="13" t="s">
        <v>8</v>
      </c>
      <c r="V36" s="13" t="s">
        <v>8</v>
      </c>
      <c r="W36" s="13" t="s">
        <v>8</v>
      </c>
      <c r="X36" s="13" t="s">
        <v>8</v>
      </c>
      <c r="Y36" s="13" t="s">
        <v>8</v>
      </c>
      <c r="Z36" s="13">
        <v>1</v>
      </c>
      <c r="AA36" s="13" t="s">
        <v>8</v>
      </c>
    </row>
    <row r="37" spans="1:27" ht="30" x14ac:dyDescent="0.25">
      <c r="A37" s="16"/>
      <c r="B37" s="18"/>
      <c r="C37" s="16"/>
      <c r="D37" s="16"/>
      <c r="E37" s="18"/>
      <c r="F37" s="20"/>
      <c r="G37" s="22"/>
      <c r="H37" s="22"/>
      <c r="I37" s="11" t="s">
        <v>19</v>
      </c>
      <c r="J37" s="4">
        <f t="shared" si="8"/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18"/>
      <c r="S37" s="14"/>
      <c r="T37" s="14"/>
      <c r="U37" s="14"/>
      <c r="V37" s="14"/>
      <c r="W37" s="14"/>
      <c r="X37" s="14"/>
      <c r="Y37" s="14"/>
      <c r="Z37" s="14"/>
      <c r="AA37" s="14"/>
    </row>
    <row r="38" spans="1:27" ht="30" x14ac:dyDescent="0.25">
      <c r="A38" s="16"/>
      <c r="B38" s="18"/>
      <c r="C38" s="16"/>
      <c r="D38" s="16"/>
      <c r="E38" s="18"/>
      <c r="F38" s="20"/>
      <c r="G38" s="22"/>
      <c r="H38" s="22"/>
      <c r="I38" s="11" t="s">
        <v>20</v>
      </c>
      <c r="J38" s="4">
        <f t="shared" si="8"/>
        <v>1743900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1743900</v>
      </c>
      <c r="Q38" s="4">
        <v>0</v>
      </c>
      <c r="R38" s="18"/>
      <c r="S38" s="14"/>
      <c r="T38" s="14"/>
      <c r="U38" s="14"/>
      <c r="V38" s="14"/>
      <c r="W38" s="14"/>
      <c r="X38" s="14"/>
      <c r="Y38" s="14"/>
      <c r="Z38" s="14"/>
      <c r="AA38" s="14"/>
    </row>
    <row r="39" spans="1:27" ht="30" x14ac:dyDescent="0.25">
      <c r="A39" s="16"/>
      <c r="B39" s="19"/>
      <c r="C39" s="16"/>
      <c r="D39" s="16"/>
      <c r="E39" s="19"/>
      <c r="F39" s="20"/>
      <c r="G39" s="23"/>
      <c r="H39" s="23"/>
      <c r="I39" s="5" t="s">
        <v>40</v>
      </c>
      <c r="J39" s="4">
        <f t="shared" si="8"/>
        <v>1016100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1016100</v>
      </c>
      <c r="Q39" s="4">
        <v>0</v>
      </c>
      <c r="R39" s="19"/>
      <c r="S39" s="15"/>
      <c r="T39" s="15"/>
      <c r="U39" s="15"/>
      <c r="V39" s="15"/>
      <c r="W39" s="15"/>
      <c r="X39" s="15"/>
      <c r="Y39" s="15"/>
      <c r="Z39" s="15"/>
      <c r="AA39" s="15"/>
    </row>
    <row r="40" spans="1:27" x14ac:dyDescent="0.25">
      <c r="A40" s="16" t="s">
        <v>60</v>
      </c>
      <c r="B40" s="17" t="s">
        <v>61</v>
      </c>
      <c r="C40" s="16">
        <v>2023</v>
      </c>
      <c r="D40" s="16">
        <v>2024</v>
      </c>
      <c r="E40" s="17" t="s">
        <v>9</v>
      </c>
      <c r="F40" s="20" t="s">
        <v>42</v>
      </c>
      <c r="G40" s="21" t="s">
        <v>43</v>
      </c>
      <c r="H40" s="21" t="s">
        <v>41</v>
      </c>
      <c r="I40" s="7" t="s">
        <v>7</v>
      </c>
      <c r="J40" s="4">
        <f t="shared" si="1"/>
        <v>939956.13</v>
      </c>
      <c r="K40" s="4">
        <f>K41+K42+K43</f>
        <v>0</v>
      </c>
      <c r="L40" s="4">
        <f t="shared" ref="L40:Q40" si="11">L41+L42+L43</f>
        <v>0</v>
      </c>
      <c r="M40" s="4">
        <f t="shared" si="11"/>
        <v>0</v>
      </c>
      <c r="N40" s="4">
        <f t="shared" si="11"/>
        <v>0</v>
      </c>
      <c r="O40" s="4">
        <f t="shared" si="11"/>
        <v>0</v>
      </c>
      <c r="P40" s="4">
        <f t="shared" si="11"/>
        <v>0</v>
      </c>
      <c r="Q40" s="4">
        <f t="shared" si="11"/>
        <v>939956.13</v>
      </c>
      <c r="R40" s="17" t="s">
        <v>8</v>
      </c>
      <c r="S40" s="13" t="s">
        <v>8</v>
      </c>
      <c r="T40" s="13" t="s">
        <v>8</v>
      </c>
      <c r="U40" s="13" t="s">
        <v>8</v>
      </c>
      <c r="V40" s="13" t="s">
        <v>8</v>
      </c>
      <c r="W40" s="13" t="s">
        <v>8</v>
      </c>
      <c r="X40" s="13" t="s">
        <v>8</v>
      </c>
      <c r="Y40" s="13" t="s">
        <v>8</v>
      </c>
      <c r="Z40" s="13" t="s">
        <v>8</v>
      </c>
      <c r="AA40" s="13" t="s">
        <v>8</v>
      </c>
    </row>
    <row r="41" spans="1:27" ht="30" x14ac:dyDescent="0.25">
      <c r="A41" s="16"/>
      <c r="B41" s="18"/>
      <c r="C41" s="16"/>
      <c r="D41" s="16"/>
      <c r="E41" s="18"/>
      <c r="F41" s="20"/>
      <c r="G41" s="22"/>
      <c r="H41" s="22"/>
      <c r="I41" s="9" t="s">
        <v>19</v>
      </c>
      <c r="J41" s="4">
        <f t="shared" si="1"/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12">
        <v>0</v>
      </c>
      <c r="R41" s="18"/>
      <c r="S41" s="14"/>
      <c r="T41" s="14"/>
      <c r="U41" s="14"/>
      <c r="V41" s="14"/>
      <c r="W41" s="14"/>
      <c r="X41" s="14"/>
      <c r="Y41" s="14"/>
      <c r="Z41" s="14"/>
      <c r="AA41" s="14"/>
    </row>
    <row r="42" spans="1:27" ht="30" x14ac:dyDescent="0.25">
      <c r="A42" s="16"/>
      <c r="B42" s="18"/>
      <c r="C42" s="16"/>
      <c r="D42" s="16"/>
      <c r="E42" s="18"/>
      <c r="F42" s="20"/>
      <c r="G42" s="22"/>
      <c r="H42" s="22"/>
      <c r="I42" s="9" t="s">
        <v>20</v>
      </c>
      <c r="J42" s="4">
        <f t="shared" si="1"/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12">
        <v>0</v>
      </c>
      <c r="R42" s="18"/>
      <c r="S42" s="14"/>
      <c r="T42" s="14"/>
      <c r="U42" s="14"/>
      <c r="V42" s="14"/>
      <c r="W42" s="14"/>
      <c r="X42" s="14"/>
      <c r="Y42" s="14"/>
      <c r="Z42" s="14"/>
      <c r="AA42" s="14"/>
    </row>
    <row r="43" spans="1:27" ht="30" x14ac:dyDescent="0.25">
      <c r="A43" s="16"/>
      <c r="B43" s="19"/>
      <c r="C43" s="16"/>
      <c r="D43" s="16"/>
      <c r="E43" s="19"/>
      <c r="F43" s="20"/>
      <c r="G43" s="23"/>
      <c r="H43" s="23"/>
      <c r="I43" s="5" t="s">
        <v>40</v>
      </c>
      <c r="J43" s="4">
        <f t="shared" si="1"/>
        <v>939956.13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12">
        <v>939956.13</v>
      </c>
      <c r="R43" s="19"/>
      <c r="S43" s="15"/>
      <c r="T43" s="15"/>
      <c r="U43" s="15"/>
      <c r="V43" s="15"/>
      <c r="W43" s="15"/>
      <c r="X43" s="15"/>
      <c r="Y43" s="15"/>
      <c r="Z43" s="15"/>
      <c r="AA43" s="15"/>
    </row>
    <row r="44" spans="1:27" x14ac:dyDescent="0.25">
      <c r="A44" s="32" t="s">
        <v>12</v>
      </c>
      <c r="B44" s="34"/>
      <c r="C44" s="13">
        <v>2018</v>
      </c>
      <c r="D44" s="13">
        <v>2024</v>
      </c>
      <c r="E44" s="17" t="s">
        <v>8</v>
      </c>
      <c r="F44" s="17" t="s">
        <v>8</v>
      </c>
      <c r="G44" s="17" t="s">
        <v>8</v>
      </c>
      <c r="H44" s="17" t="s">
        <v>8</v>
      </c>
      <c r="I44" s="7" t="s">
        <v>7</v>
      </c>
      <c r="J44" s="4">
        <f t="shared" si="1"/>
        <v>156414731.31</v>
      </c>
      <c r="K44" s="4">
        <f>K45+K46+K47</f>
        <v>22513086.16</v>
      </c>
      <c r="L44" s="4">
        <f t="shared" ref="L44:N44" si="12">L45+L46+L47</f>
        <v>26315789.48</v>
      </c>
      <c r="M44" s="4">
        <f t="shared" si="12"/>
        <v>26315789.48</v>
      </c>
      <c r="N44" s="4">
        <f t="shared" si="12"/>
        <v>37473684.219999999</v>
      </c>
      <c r="O44" s="4">
        <f>O45+O46+O47</f>
        <v>10210742.640000001</v>
      </c>
      <c r="P44" s="4">
        <f t="shared" ref="P44:Q44" si="13">P45+P46+P47</f>
        <v>14522015.82</v>
      </c>
      <c r="Q44" s="4">
        <f t="shared" si="13"/>
        <v>19063623.509999998</v>
      </c>
      <c r="R44" s="13" t="s">
        <v>8</v>
      </c>
      <c r="S44" s="13" t="s">
        <v>8</v>
      </c>
      <c r="T44" s="13" t="s">
        <v>8</v>
      </c>
      <c r="U44" s="13" t="s">
        <v>8</v>
      </c>
      <c r="V44" s="13" t="s">
        <v>8</v>
      </c>
      <c r="W44" s="13" t="s">
        <v>8</v>
      </c>
      <c r="X44" s="13" t="s">
        <v>8</v>
      </c>
      <c r="Y44" s="13" t="s">
        <v>8</v>
      </c>
      <c r="Z44" s="13" t="s">
        <v>8</v>
      </c>
      <c r="AA44" s="16" t="s">
        <v>8</v>
      </c>
    </row>
    <row r="45" spans="1:27" ht="30" x14ac:dyDescent="0.25">
      <c r="A45" s="38"/>
      <c r="B45" s="39"/>
      <c r="C45" s="14"/>
      <c r="D45" s="14"/>
      <c r="E45" s="18"/>
      <c r="F45" s="18"/>
      <c r="G45" s="18"/>
      <c r="H45" s="18"/>
      <c r="I45" s="9" t="s">
        <v>19</v>
      </c>
      <c r="J45" s="4">
        <f t="shared" si="1"/>
        <v>134828601.84999999</v>
      </c>
      <c r="K45" s="4">
        <f>K17</f>
        <v>16640601.85</v>
      </c>
      <c r="L45" s="4">
        <f t="shared" ref="L45:O45" si="14">L17</f>
        <v>24500000</v>
      </c>
      <c r="M45" s="4">
        <f t="shared" si="14"/>
        <v>24500000</v>
      </c>
      <c r="N45" s="4">
        <f t="shared" si="14"/>
        <v>34888000</v>
      </c>
      <c r="O45" s="4">
        <f t="shared" si="14"/>
        <v>7840000</v>
      </c>
      <c r="P45" s="4">
        <f t="shared" ref="P45:Q45" si="15">P17</f>
        <v>9800000</v>
      </c>
      <c r="Q45" s="4">
        <f t="shared" si="15"/>
        <v>16660000</v>
      </c>
      <c r="R45" s="14"/>
      <c r="S45" s="14"/>
      <c r="T45" s="14"/>
      <c r="U45" s="14"/>
      <c r="V45" s="14"/>
      <c r="W45" s="14"/>
      <c r="X45" s="14"/>
      <c r="Y45" s="14"/>
      <c r="Z45" s="14"/>
      <c r="AA45" s="16"/>
    </row>
    <row r="46" spans="1:27" ht="30" x14ac:dyDescent="0.25">
      <c r="A46" s="38"/>
      <c r="B46" s="39"/>
      <c r="C46" s="14"/>
      <c r="D46" s="14"/>
      <c r="E46" s="18"/>
      <c r="F46" s="18"/>
      <c r="G46" s="18"/>
      <c r="H46" s="18"/>
      <c r="I46" s="9" t="s">
        <v>20</v>
      </c>
      <c r="J46" s="4">
        <f t="shared" si="1"/>
        <v>7515298.1500000004</v>
      </c>
      <c r="K46" s="4">
        <f>K18</f>
        <v>3359398.15</v>
      </c>
      <c r="L46" s="4">
        <f t="shared" ref="L46:O46" si="16">L18</f>
        <v>500000</v>
      </c>
      <c r="M46" s="4">
        <f t="shared" si="16"/>
        <v>500000</v>
      </c>
      <c r="N46" s="4">
        <f t="shared" si="16"/>
        <v>712000</v>
      </c>
      <c r="O46" s="4">
        <f t="shared" si="16"/>
        <v>160000</v>
      </c>
      <c r="P46" s="4">
        <f t="shared" ref="P46:Q46" si="17">P18</f>
        <v>1943900</v>
      </c>
      <c r="Q46" s="4">
        <f t="shared" si="17"/>
        <v>340000</v>
      </c>
      <c r="R46" s="14"/>
      <c r="S46" s="14"/>
      <c r="T46" s="14"/>
      <c r="U46" s="14"/>
      <c r="V46" s="14"/>
      <c r="W46" s="14"/>
      <c r="X46" s="14"/>
      <c r="Y46" s="14"/>
      <c r="Z46" s="14"/>
      <c r="AA46" s="16"/>
    </row>
    <row r="47" spans="1:27" ht="28.9" customHeight="1" x14ac:dyDescent="0.25">
      <c r="A47" s="35"/>
      <c r="B47" s="37"/>
      <c r="C47" s="15"/>
      <c r="D47" s="15"/>
      <c r="E47" s="19"/>
      <c r="F47" s="19"/>
      <c r="G47" s="19"/>
      <c r="H47" s="19"/>
      <c r="I47" s="5" t="s">
        <v>40</v>
      </c>
      <c r="J47" s="4">
        <f t="shared" si="1"/>
        <v>14070831.310000001</v>
      </c>
      <c r="K47" s="4">
        <f>K19</f>
        <v>2513086.16</v>
      </c>
      <c r="L47" s="4">
        <f t="shared" ref="L47:O47" si="18">L19</f>
        <v>1315789.48</v>
      </c>
      <c r="M47" s="4">
        <f t="shared" si="18"/>
        <v>1315789.48</v>
      </c>
      <c r="N47" s="4">
        <f t="shared" si="18"/>
        <v>1873684.22</v>
      </c>
      <c r="O47" s="4">
        <f t="shared" si="18"/>
        <v>2210742.64</v>
      </c>
      <c r="P47" s="4">
        <f t="shared" ref="P47:Q47" si="19">P19</f>
        <v>2778115.82</v>
      </c>
      <c r="Q47" s="4">
        <f t="shared" si="19"/>
        <v>2063623.5099999998</v>
      </c>
      <c r="R47" s="15"/>
      <c r="S47" s="15"/>
      <c r="T47" s="15"/>
      <c r="U47" s="15"/>
      <c r="V47" s="15"/>
      <c r="W47" s="15"/>
      <c r="X47" s="15"/>
      <c r="Y47" s="15"/>
      <c r="Z47" s="15"/>
      <c r="AA47" s="16"/>
    </row>
    <row r="52" spans="2:2" x14ac:dyDescent="0.25">
      <c r="B52" s="1" t="s">
        <v>59</v>
      </c>
    </row>
  </sheetData>
  <mergeCells count="163">
    <mergeCell ref="S36:S39"/>
    <mergeCell ref="T36:T39"/>
    <mergeCell ref="U36:U39"/>
    <mergeCell ref="V36:V39"/>
    <mergeCell ref="W36:W39"/>
    <mergeCell ref="X36:X39"/>
    <mergeCell ref="Y36:Y39"/>
    <mergeCell ref="Z36:Z39"/>
    <mergeCell ref="AA36:AA39"/>
    <mergeCell ref="A36:A39"/>
    <mergeCell ref="B36:B39"/>
    <mergeCell ref="C36:C39"/>
    <mergeCell ref="D36:D39"/>
    <mergeCell ref="E36:E39"/>
    <mergeCell ref="F36:F39"/>
    <mergeCell ref="G36:G39"/>
    <mergeCell ref="H36:H39"/>
    <mergeCell ref="R36:R39"/>
    <mergeCell ref="A40:A43"/>
    <mergeCell ref="B40:B43"/>
    <mergeCell ref="H40:H43"/>
    <mergeCell ref="G40:G43"/>
    <mergeCell ref="F40:F43"/>
    <mergeCell ref="E40:E43"/>
    <mergeCell ref="D40:D43"/>
    <mergeCell ref="C40:C43"/>
    <mergeCell ref="AA40:AA43"/>
    <mergeCell ref="Z40:Z43"/>
    <mergeCell ref="Y40:Y43"/>
    <mergeCell ref="X40:X43"/>
    <mergeCell ref="W40:W43"/>
    <mergeCell ref="V40:V43"/>
    <mergeCell ref="U40:U43"/>
    <mergeCell ref="T40:T43"/>
    <mergeCell ref="S40:S43"/>
    <mergeCell ref="R40:R43"/>
    <mergeCell ref="Y28:Y31"/>
    <mergeCell ref="Y24:Y27"/>
    <mergeCell ref="Y20:Y23"/>
    <mergeCell ref="Z44:Z47"/>
    <mergeCell ref="Z28:Z31"/>
    <mergeCell ref="Z24:Z27"/>
    <mergeCell ref="Z20:Z23"/>
    <mergeCell ref="Z16:Z19"/>
    <mergeCell ref="A15:AA15"/>
    <mergeCell ref="A20:A23"/>
    <mergeCell ref="S20:S23"/>
    <mergeCell ref="A16:A19"/>
    <mergeCell ref="B16:B19"/>
    <mergeCell ref="E16:E19"/>
    <mergeCell ref="D16:D19"/>
    <mergeCell ref="F24:F27"/>
    <mergeCell ref="V20:V23"/>
    <mergeCell ref="W20:W23"/>
    <mergeCell ref="X20:X23"/>
    <mergeCell ref="R24:R27"/>
    <mergeCell ref="S24:S27"/>
    <mergeCell ref="T24:T27"/>
    <mergeCell ref="U24:U27"/>
    <mergeCell ref="V24:V27"/>
    <mergeCell ref="R16:R19"/>
    <mergeCell ref="C24:C27"/>
    <mergeCell ref="D24:D27"/>
    <mergeCell ref="E24:E27"/>
    <mergeCell ref="AA20:AA23"/>
    <mergeCell ref="AA16:AA19"/>
    <mergeCell ref="D20:D23"/>
    <mergeCell ref="E20:E23"/>
    <mergeCell ref="F16:F19"/>
    <mergeCell ref="G16:G19"/>
    <mergeCell ref="H16:H19"/>
    <mergeCell ref="F20:F23"/>
    <mergeCell ref="G20:G23"/>
    <mergeCell ref="H20:H23"/>
    <mergeCell ref="U16:U19"/>
    <mergeCell ref="V16:V19"/>
    <mergeCell ref="W16:W19"/>
    <mergeCell ref="Y16:Y19"/>
    <mergeCell ref="X16:X19"/>
    <mergeCell ref="R20:R23"/>
    <mergeCell ref="S16:S19"/>
    <mergeCell ref="AA28:AA31"/>
    <mergeCell ref="X28:X31"/>
    <mergeCell ref="E9:E12"/>
    <mergeCell ref="C9:D11"/>
    <mergeCell ref="A7:AA7"/>
    <mergeCell ref="V28:V31"/>
    <mergeCell ref="G24:G27"/>
    <mergeCell ref="H24:H27"/>
    <mergeCell ref="F28:F31"/>
    <mergeCell ref="G28:G31"/>
    <mergeCell ref="H28:H31"/>
    <mergeCell ref="R28:R31"/>
    <mergeCell ref="S28:S31"/>
    <mergeCell ref="T28:T31"/>
    <mergeCell ref="U28:U31"/>
    <mergeCell ref="T16:T19"/>
    <mergeCell ref="A24:A27"/>
    <mergeCell ref="B24:B27"/>
    <mergeCell ref="A28:A31"/>
    <mergeCell ref="B28:B31"/>
    <mergeCell ref="F11:H11"/>
    <mergeCell ref="B20:B23"/>
    <mergeCell ref="C20:C23"/>
    <mergeCell ref="C16:C19"/>
    <mergeCell ref="W44:W47"/>
    <mergeCell ref="X44:X47"/>
    <mergeCell ref="AA44:AA47"/>
    <mergeCell ref="A44:B47"/>
    <mergeCell ref="R44:R47"/>
    <mergeCell ref="S44:S47"/>
    <mergeCell ref="T44:T47"/>
    <mergeCell ref="U44:U47"/>
    <mergeCell ref="V44:V47"/>
    <mergeCell ref="C44:C47"/>
    <mergeCell ref="D44:D47"/>
    <mergeCell ref="E44:E47"/>
    <mergeCell ref="F44:F47"/>
    <mergeCell ref="G44:G47"/>
    <mergeCell ref="H44:H47"/>
    <mergeCell ref="Y44:Y47"/>
    <mergeCell ref="C28:C31"/>
    <mergeCell ref="W24:W27"/>
    <mergeCell ref="X24:X27"/>
    <mergeCell ref="AA24:AA27"/>
    <mergeCell ref="T20:T23"/>
    <mergeCell ref="U20:U23"/>
    <mergeCell ref="D28:D31"/>
    <mergeCell ref="S2:AA5"/>
    <mergeCell ref="R9:AA9"/>
    <mergeCell ref="T10:AA10"/>
    <mergeCell ref="U11:AA11"/>
    <mergeCell ref="A14:AA14"/>
    <mergeCell ref="B9:B12"/>
    <mergeCell ref="A9:A12"/>
    <mergeCell ref="S10:S12"/>
    <mergeCell ref="R10:R12"/>
    <mergeCell ref="J11:J12"/>
    <mergeCell ref="I11:I12"/>
    <mergeCell ref="T11:T12"/>
    <mergeCell ref="K11:Q11"/>
    <mergeCell ref="A6:AA6"/>
    <mergeCell ref="F9:Q10"/>
    <mergeCell ref="E28:E31"/>
    <mergeCell ref="W28:W31"/>
    <mergeCell ref="A32:A35"/>
    <mergeCell ref="B32:B35"/>
    <mergeCell ref="C32:C35"/>
    <mergeCell ref="D32:D35"/>
    <mergeCell ref="E32:E35"/>
    <mergeCell ref="F32:F35"/>
    <mergeCell ref="G32:G35"/>
    <mergeCell ref="H32:H35"/>
    <mergeCell ref="R32:R35"/>
    <mergeCell ref="S32:S35"/>
    <mergeCell ref="T32:T35"/>
    <mergeCell ref="U32:U35"/>
    <mergeCell ref="V32:V35"/>
    <mergeCell ref="W32:W35"/>
    <mergeCell ref="X32:X35"/>
    <mergeCell ref="Y32:Y35"/>
    <mergeCell ref="Z32:Z35"/>
    <mergeCell ref="AA32:AA35"/>
  </mergeCells>
  <pageMargins left="0.59055118110236227" right="0.59055118110236227" top="1.1811023622047245" bottom="0.59055118110236227" header="0.31496062992125984" footer="0.31496062992125984"/>
  <pageSetup paperSize="9" scale="38" fitToHeight="1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2024-02-08T09:55:44Z</dcterms:modified>
</cp:coreProperties>
</file>