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20" yWindow="720" windowWidth="23610" windowHeight="1174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</definedNames>
  <calcPr calcId="145621"/>
</workbook>
</file>

<file path=xl/calcChain.xml><?xml version="1.0" encoding="utf-8"?>
<calcChain xmlns="http://schemas.openxmlformats.org/spreadsheetml/2006/main">
  <c r="L22" i="1" l="1"/>
  <c r="M22" i="1"/>
  <c r="N22" i="1"/>
  <c r="O22" i="1"/>
  <c r="P22" i="1"/>
  <c r="K22" i="1"/>
  <c r="J50" i="1"/>
  <c r="J46" i="1"/>
  <c r="J45" i="1"/>
  <c r="J44" i="1"/>
  <c r="P43" i="1"/>
  <c r="O43" i="1"/>
  <c r="N43" i="1"/>
  <c r="M43" i="1"/>
  <c r="L43" i="1"/>
  <c r="K43" i="1"/>
  <c r="J43" i="1" l="1"/>
  <c r="L47" i="1"/>
  <c r="M47" i="1"/>
  <c r="N47" i="1"/>
  <c r="O47" i="1"/>
  <c r="P47" i="1"/>
  <c r="K47" i="1"/>
  <c r="L39" i="1"/>
  <c r="M39" i="1"/>
  <c r="N39" i="1"/>
  <c r="O39" i="1"/>
  <c r="P39" i="1"/>
  <c r="K39" i="1"/>
  <c r="J40" i="1"/>
  <c r="J41" i="1"/>
  <c r="J42" i="1"/>
  <c r="J48" i="1"/>
  <c r="J49" i="1"/>
  <c r="J39" i="1" l="1"/>
  <c r="J47" i="1"/>
  <c r="J30" i="1"/>
  <c r="J32" i="1"/>
  <c r="J34" i="1"/>
  <c r="J36" i="1"/>
  <c r="J38" i="1"/>
  <c r="L54" i="1" l="1"/>
  <c r="M54" i="1"/>
  <c r="N54" i="1"/>
  <c r="O54" i="1"/>
  <c r="K54" i="1"/>
  <c r="P54" i="1" l="1"/>
  <c r="J22" i="1"/>
  <c r="P37" i="1" l="1"/>
  <c r="P33" i="1"/>
  <c r="P31" i="1" s="1"/>
  <c r="P28" i="1"/>
  <c r="O28" i="1" s="1"/>
  <c r="P29" i="1"/>
  <c r="O29" i="1" s="1"/>
  <c r="N29" i="1" s="1"/>
  <c r="M29" i="1" s="1"/>
  <c r="L29" i="1" s="1"/>
  <c r="K29" i="1" s="1"/>
  <c r="J29" i="1" s="1"/>
  <c r="P24" i="1"/>
  <c r="P25" i="1"/>
  <c r="P21" i="1" l="1"/>
  <c r="P53" i="1" s="1"/>
  <c r="P51" i="1" s="1"/>
  <c r="P20" i="1"/>
  <c r="O24" i="1"/>
  <c r="O20" i="1" s="1"/>
  <c r="O37" i="1"/>
  <c r="P35" i="1"/>
  <c r="O33" i="1"/>
  <c r="O31" i="1" s="1"/>
  <c r="N28" i="1"/>
  <c r="O27" i="1"/>
  <c r="O25" i="1"/>
  <c r="P23" i="1"/>
  <c r="P27" i="1"/>
  <c r="O21" i="1" l="1"/>
  <c r="N33" i="1"/>
  <c r="M33" i="1" s="1"/>
  <c r="O23" i="1"/>
  <c r="N24" i="1"/>
  <c r="N20" i="1" s="1"/>
  <c r="N37" i="1"/>
  <c r="O35" i="1"/>
  <c r="P52" i="1"/>
  <c r="P19" i="1"/>
  <c r="M28" i="1"/>
  <c r="N27" i="1"/>
  <c r="N31" i="1"/>
  <c r="N25" i="1"/>
  <c r="O53" i="1"/>
  <c r="O51" i="1" s="1"/>
  <c r="O52" i="1"/>
  <c r="N21" i="1" l="1"/>
  <c r="N53" i="1" s="1"/>
  <c r="N51" i="1" s="1"/>
  <c r="M24" i="1"/>
  <c r="M20" i="1" s="1"/>
  <c r="N23" i="1"/>
  <c r="M37" i="1"/>
  <c r="N35" i="1"/>
  <c r="O19" i="1"/>
  <c r="L33" i="1"/>
  <c r="M31" i="1"/>
  <c r="N52" i="1"/>
  <c r="M25" i="1"/>
  <c r="M21" i="1" s="1"/>
  <c r="L28" i="1"/>
  <c r="M27" i="1"/>
  <c r="L24" i="1" l="1"/>
  <c r="L20" i="1" s="1"/>
  <c r="M23" i="1"/>
  <c r="L37" i="1"/>
  <c r="M35" i="1"/>
  <c r="K33" i="1"/>
  <c r="L31" i="1"/>
  <c r="L25" i="1"/>
  <c r="L21" i="1" s="1"/>
  <c r="M53" i="1"/>
  <c r="M51" i="1" s="1"/>
  <c r="N19" i="1"/>
  <c r="K28" i="1"/>
  <c r="L27" i="1"/>
  <c r="M52" i="1"/>
  <c r="J26" i="1"/>
  <c r="K24" i="1" l="1"/>
  <c r="L23" i="1"/>
  <c r="K37" i="1"/>
  <c r="L35" i="1"/>
  <c r="M19" i="1"/>
  <c r="K27" i="1"/>
  <c r="J27" i="1" s="1"/>
  <c r="J28" i="1"/>
  <c r="K31" i="1"/>
  <c r="J31" i="1" s="1"/>
  <c r="J33" i="1"/>
  <c r="L52" i="1"/>
  <c r="K25" i="1"/>
  <c r="K21" i="1" s="1"/>
  <c r="L53" i="1"/>
  <c r="L51" i="1" s="1"/>
  <c r="J54" i="1"/>
  <c r="K20" i="1" l="1"/>
  <c r="J20" i="1" s="1"/>
  <c r="J24" i="1"/>
  <c r="J37" i="1"/>
  <c r="K35" i="1"/>
  <c r="J35" i="1" s="1"/>
  <c r="J25" i="1"/>
  <c r="K23" i="1"/>
  <c r="J23" i="1" s="1"/>
  <c r="L19" i="1"/>
  <c r="E32" i="2"/>
  <c r="G20" i="2"/>
  <c r="H20" i="2"/>
  <c r="I20" i="2"/>
  <c r="J20" i="2"/>
  <c r="F20" i="2"/>
  <c r="K52" i="1" l="1"/>
  <c r="K53" i="1"/>
  <c r="J21" i="1"/>
  <c r="K19" i="1"/>
  <c r="J19" i="1" s="1"/>
  <c r="K51" i="1" l="1"/>
  <c r="J51" i="1" s="1"/>
  <c r="J53" i="1"/>
</calcChain>
</file>

<file path=xl/sharedStrings.xml><?xml version="1.0" encoding="utf-8"?>
<sst xmlns="http://schemas.openxmlformats.org/spreadsheetml/2006/main" count="204" uniqueCount="68">
  <si>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</si>
  <si>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</si>
  <si>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</si>
  <si>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</si>
  <si>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</si>
  <si>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</si>
  <si>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</si>
  <si>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</si>
  <si>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</si>
  <si>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</si>
  <si>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</si>
  <si>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</si>
  <si>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</si>
  <si>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</si>
  <si>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</si>
  <si>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</si>
  <si>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</si>
  <si>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</si>
  <si>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</si>
  <si>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</si>
  <si>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</si>
  <si>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</si>
  <si>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Администрация КМР</t>
  </si>
  <si>
    <t>Таблица 7.3.4</t>
  </si>
  <si>
    <t>МЕРОПРИЯТИЯ  ПОДПРОГРАММЫ 3 МУНИЦИПАЛЬНОЙ ПРОГРАММЫ</t>
  </si>
  <si>
    <t>Коды классификации расходов</t>
  </si>
  <si>
    <t>Раздел</t>
  </si>
  <si>
    <t>Подраздел</t>
  </si>
  <si>
    <t>05</t>
  </si>
  <si>
    <t>03</t>
  </si>
  <si>
    <t>федеральный бюджет</t>
  </si>
  <si>
    <t>2020 год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</si>
  <si>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</si>
  <si>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</si>
  <si>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</si>
  <si>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</si>
  <si>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</si>
  <si>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</si>
  <si>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меропритие 1 ОМ 1 ПП - Содержание и уборка территорий улиц, площадей, тротуаров (за исключением придомовых территорий)</t>
  </si>
  <si>
    <t>меропритие 2 ОМ 1 ПП - Озеленение территории городского поселения</t>
  </si>
  <si>
    <t>меропритие 3 ОМ 1 ПП - Оформление снежного городка</t>
  </si>
  <si>
    <t>меропритие 4 ОМ 1 ПП - Организация и содержание мест захоронения</t>
  </si>
  <si>
    <t>тыс. кв.м.</t>
  </si>
  <si>
    <t>Приложение к Подпрограмме "Благоустройство города Калачинска" муниципальной программы Калачинского городского поселения Калачинского района Омской области  "Развитие экономического потенциала и реализация вопросов местного значения Калачинского городского поселения на 2020-2025 годы"</t>
  </si>
  <si>
    <t>Основное мероприятие 1 ПП - Благоустройство города Калачинск</t>
  </si>
  <si>
    <t>Увеличение площади ухода за зелеными зонами города</t>
  </si>
  <si>
    <t>1.</t>
  </si>
  <si>
    <t>1.1.</t>
  </si>
  <si>
    <t>1.2.</t>
  </si>
  <si>
    <t>1.3.</t>
  </si>
  <si>
    <t>1.4.</t>
  </si>
  <si>
    <t>Цель муниципальной подпрограммы - Повышение комфортности городской среды, повышение индекса качества городской среды</t>
  </si>
  <si>
    <t>Задача 1 муниципальной подпрограммы - Проведение работ и мероприятий, направленных на обеспечение чистоты и порядка на территории города, создание благоприятных и здоровых условий жизни населения</t>
  </si>
  <si>
    <t>%</t>
  </si>
  <si>
    <t>к постановлению Администрации Калачинского</t>
  </si>
  <si>
    <t>муниципального района</t>
  </si>
  <si>
    <t>от                              №       -па</t>
  </si>
  <si>
    <t>1.5.</t>
  </si>
  <si>
    <t>1.6.</t>
  </si>
  <si>
    <t>меропритие 6 ОМ 1 ПП - Обеспечение жителей поселения уличным освещением</t>
  </si>
  <si>
    <t>меропритие 5 ОМ 1 ПП - Создание мест (площадок) накопления твердых коммунальных отходов</t>
  </si>
  <si>
    <t>меропритие 7 ОМ 1 ПП -  Создание мест (площадок) накопления твердых коммунальных отходов и (или) на приобретение контейнеров (бункеров)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</si>
  <si>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</si>
  <si>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</si>
  <si>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ед.</t>
  </si>
  <si>
    <t>1.7.</t>
  </si>
  <si>
    <t>Повышение комфортности городской среды, повышение индекса качества городской среды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</si>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</sst>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/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3"/>
  <sheetViews>
    <sheetView tabSelected="1" zoomScale="80" zoomScaleNormal="80" workbookViewId="0">
      <selection activeCell="Q8" sqref="Q8"/>
    </sheetView>
  </sheetViews>
  <sheetFormatPr defaultRowHeight="15" x14ac:dyDescent="0.25"/>
  <cols>
    <col min="1" max="1" width="10.7109375" bestFit="1" customWidth="1"/>
    <col min="2" max="2" width="36.28515625" customWidth="1"/>
    <col min="7" max="8" width="11.28515625" customWidth="1"/>
    <col min="9" max="9" width="16.28515625" customWidth="1"/>
    <col min="10" max="10" width="15.85546875" customWidth="1"/>
    <col min="11" max="11" width="13.140625" bestFit="1" customWidth="1"/>
    <col min="12" max="12" width="14.140625" style="3" customWidth="1"/>
    <col min="13" max="13" width="17" customWidth="1"/>
    <col min="14" max="14" width="13.85546875" style="22" customWidth="1"/>
    <col min="15" max="15" width="13.28515625" customWidth="1"/>
    <col min="16" max="16" width="13.7109375" customWidth="1"/>
    <col min="17" max="17" width="32" customWidth="1"/>
  </cols>
  <sheetData>
    <row r="1" spans="1:25" x14ac:dyDescent="0.25">
      <c r="T1" s="1" t="s">
        <v>67</v>
      </c>
      <c r="U1" s="1"/>
      <c r="V1" s="1"/>
      <c r="W1" s="1"/>
      <c r="X1" s="1"/>
      <c r="Y1" s="1"/>
    </row>
    <row r="2" spans="1:25" x14ac:dyDescent="0.25">
      <c r="T2" s="1" t="s">
        <v>54</v>
      </c>
      <c r="U2" s="1"/>
      <c r="V2" s="1"/>
      <c r="W2" s="1"/>
      <c r="X2" s="1"/>
      <c r="Y2" s="1"/>
    </row>
    <row r="3" spans="1:25" x14ac:dyDescent="0.25">
      <c r="T3" s="1" t="s">
        <v>55</v>
      </c>
      <c r="U3" s="1"/>
      <c r="V3" s="1"/>
      <c r="W3" s="1"/>
      <c r="X3" s="1"/>
      <c r="Y3" s="1"/>
    </row>
    <row r="4" spans="1:25" x14ac:dyDescent="0.25">
      <c r="T4" s="1" t="s">
        <v>56</v>
      </c>
      <c r="U4" s="1"/>
      <c r="V4" s="1"/>
      <c r="W4" s="1"/>
      <c r="X4" s="1"/>
      <c r="Y4" s="1"/>
    </row>
    <row r="5" spans="1:2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1"/>
      <c r="M5" s="10"/>
      <c r="N5" s="23"/>
      <c r="O5" s="10"/>
      <c r="P5" s="10"/>
      <c r="Q5" s="10"/>
      <c r="R5" s="10"/>
      <c r="S5" s="10"/>
      <c r="T5" s="59" t="s">
        <v>43</v>
      </c>
      <c r="U5" s="59"/>
      <c r="V5" s="59"/>
      <c r="W5" s="59"/>
      <c r="X5" s="59"/>
      <c r="Y5" s="59"/>
    </row>
    <row r="6" spans="1:2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1"/>
      <c r="M6" s="10"/>
      <c r="N6" s="23"/>
      <c r="O6" s="10"/>
      <c r="P6" s="10"/>
      <c r="Q6" s="10"/>
      <c r="R6" s="10"/>
      <c r="S6" s="10"/>
      <c r="T6" s="59"/>
      <c r="U6" s="59"/>
      <c r="V6" s="59"/>
      <c r="W6" s="59"/>
      <c r="X6" s="59"/>
      <c r="Y6" s="59"/>
    </row>
    <row r="7" spans="1:25" ht="21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1"/>
      <c r="M7" s="10"/>
      <c r="N7" s="23"/>
      <c r="O7" s="10"/>
      <c r="P7" s="10"/>
      <c r="Q7" s="10"/>
      <c r="R7" s="10"/>
      <c r="S7" s="10"/>
      <c r="T7" s="59"/>
      <c r="U7" s="59"/>
      <c r="V7" s="59"/>
      <c r="W7" s="59"/>
      <c r="X7" s="59"/>
      <c r="Y7" s="59"/>
    </row>
    <row r="8" spans="1:25" ht="43.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0"/>
      <c r="N8" s="23"/>
      <c r="O8" s="10"/>
      <c r="P8" s="10"/>
      <c r="Q8" s="10"/>
      <c r="R8" s="10"/>
      <c r="S8" s="10"/>
      <c r="T8" s="59"/>
      <c r="U8" s="59"/>
      <c r="V8" s="59"/>
      <c r="W8" s="59"/>
      <c r="X8" s="59"/>
      <c r="Y8" s="59"/>
    </row>
    <row r="9" spans="1:25" x14ac:dyDescent="0.25">
      <c r="A9" s="62" t="s">
        <v>23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</row>
    <row r="10" spans="1:25" x14ac:dyDescent="0.25">
      <c r="A10" s="60" t="s">
        <v>24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</row>
    <row r="11" spans="1:2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4"/>
      <c r="M11" s="1"/>
      <c r="N11" s="24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9.45" customHeight="1" x14ac:dyDescent="0.25">
      <c r="A12" s="36" t="s">
        <v>0</v>
      </c>
      <c r="B12" s="36" t="s">
        <v>21</v>
      </c>
      <c r="C12" s="61" t="s">
        <v>20</v>
      </c>
      <c r="D12" s="61"/>
      <c r="E12" s="61" t="s">
        <v>14</v>
      </c>
      <c r="F12" s="36" t="s">
        <v>9</v>
      </c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 t="s">
        <v>8</v>
      </c>
      <c r="R12" s="36"/>
      <c r="S12" s="36"/>
      <c r="T12" s="36"/>
      <c r="U12" s="36"/>
      <c r="V12" s="36"/>
      <c r="W12" s="36"/>
      <c r="X12" s="36"/>
      <c r="Y12" s="36"/>
    </row>
    <row r="13" spans="1:25" ht="42" customHeight="1" x14ac:dyDescent="0.25">
      <c r="A13" s="36"/>
      <c r="B13" s="36"/>
      <c r="C13" s="61"/>
      <c r="D13" s="61"/>
      <c r="E13" s="61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 t="s">
        <v>18</v>
      </c>
      <c r="R13" s="61" t="s">
        <v>17</v>
      </c>
      <c r="S13" s="36" t="s">
        <v>15</v>
      </c>
      <c r="T13" s="36"/>
      <c r="U13" s="36"/>
      <c r="V13" s="36"/>
      <c r="W13" s="36"/>
      <c r="X13" s="36"/>
      <c r="Y13" s="36"/>
    </row>
    <row r="14" spans="1:25" ht="61.15" customHeight="1" x14ac:dyDescent="0.25">
      <c r="A14" s="36"/>
      <c r="B14" s="36"/>
      <c r="C14" s="61"/>
      <c r="D14" s="61"/>
      <c r="E14" s="61"/>
      <c r="F14" s="63" t="s">
        <v>25</v>
      </c>
      <c r="G14" s="64"/>
      <c r="H14" s="65"/>
      <c r="I14" s="61" t="s">
        <v>19</v>
      </c>
      <c r="J14" s="36" t="s">
        <v>16</v>
      </c>
      <c r="K14" s="36" t="s">
        <v>5</v>
      </c>
      <c r="L14" s="36"/>
      <c r="M14" s="36"/>
      <c r="N14" s="36"/>
      <c r="O14" s="36"/>
      <c r="P14" s="36"/>
      <c r="Q14" s="36"/>
      <c r="R14" s="61"/>
      <c r="S14" s="36" t="s">
        <v>16</v>
      </c>
      <c r="T14" s="36" t="s">
        <v>6</v>
      </c>
      <c r="U14" s="36"/>
      <c r="V14" s="36"/>
      <c r="W14" s="36"/>
      <c r="X14" s="36"/>
      <c r="Y14" s="36"/>
    </row>
    <row r="15" spans="1:25" ht="88.9" customHeight="1" x14ac:dyDescent="0.25">
      <c r="A15" s="36"/>
      <c r="B15" s="36"/>
      <c r="C15" s="8" t="s">
        <v>1</v>
      </c>
      <c r="D15" s="8" t="s">
        <v>2</v>
      </c>
      <c r="E15" s="61"/>
      <c r="F15" s="9" t="s">
        <v>26</v>
      </c>
      <c r="G15" s="9" t="s">
        <v>27</v>
      </c>
      <c r="H15" s="12" t="s">
        <v>37</v>
      </c>
      <c r="I15" s="61"/>
      <c r="J15" s="36"/>
      <c r="K15" s="8" t="s">
        <v>31</v>
      </c>
      <c r="L15" s="6" t="s">
        <v>32</v>
      </c>
      <c r="M15" s="8" t="s">
        <v>33</v>
      </c>
      <c r="N15" s="25" t="s">
        <v>34</v>
      </c>
      <c r="O15" s="8" t="s">
        <v>35</v>
      </c>
      <c r="P15" s="8" t="s">
        <v>36</v>
      </c>
      <c r="Q15" s="36"/>
      <c r="R15" s="61"/>
      <c r="S15" s="36"/>
      <c r="T15" s="8" t="s">
        <v>31</v>
      </c>
      <c r="U15" s="8" t="s">
        <v>32</v>
      </c>
      <c r="V15" s="8" t="s">
        <v>33</v>
      </c>
      <c r="W15" s="8" t="s">
        <v>34</v>
      </c>
      <c r="X15" s="8" t="s">
        <v>35</v>
      </c>
      <c r="Y15" s="8" t="s">
        <v>36</v>
      </c>
    </row>
    <row r="16" spans="1:25" x14ac:dyDescent="0.25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/>
      <c r="I16" s="7">
        <v>8</v>
      </c>
      <c r="J16" s="7">
        <v>9</v>
      </c>
      <c r="K16" s="7">
        <v>10</v>
      </c>
      <c r="L16" s="7">
        <v>11</v>
      </c>
      <c r="M16" s="7">
        <v>12</v>
      </c>
      <c r="N16" s="26">
        <v>13</v>
      </c>
      <c r="O16" s="7">
        <v>14</v>
      </c>
      <c r="P16" s="7">
        <v>15</v>
      </c>
      <c r="Q16" s="7">
        <v>16</v>
      </c>
      <c r="R16" s="7">
        <v>17</v>
      </c>
      <c r="S16" s="7">
        <v>18</v>
      </c>
      <c r="T16" s="7">
        <v>19</v>
      </c>
      <c r="U16" s="7">
        <v>20</v>
      </c>
      <c r="V16" s="7">
        <v>21</v>
      </c>
      <c r="W16" s="7">
        <v>22</v>
      </c>
      <c r="X16" s="7">
        <v>23</v>
      </c>
      <c r="Y16" s="7">
        <v>24</v>
      </c>
    </row>
    <row r="17" spans="1:25" x14ac:dyDescent="0.25">
      <c r="A17" s="44" t="s">
        <v>51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6"/>
    </row>
    <row r="18" spans="1:25" x14ac:dyDescent="0.25">
      <c r="A18" s="44" t="s">
        <v>52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6"/>
    </row>
    <row r="19" spans="1:25" x14ac:dyDescent="0.25">
      <c r="A19" s="31" t="s">
        <v>46</v>
      </c>
      <c r="B19" s="66" t="s">
        <v>44</v>
      </c>
      <c r="C19" s="31">
        <v>2020</v>
      </c>
      <c r="D19" s="31">
        <v>2025</v>
      </c>
      <c r="E19" s="66" t="s">
        <v>22</v>
      </c>
      <c r="F19" s="31" t="s">
        <v>4</v>
      </c>
      <c r="G19" s="31" t="s">
        <v>4</v>
      </c>
      <c r="H19" s="31" t="s">
        <v>4</v>
      </c>
      <c r="I19" s="14" t="s">
        <v>3</v>
      </c>
      <c r="J19" s="17">
        <f t="shared" ref="J19:J22" si="0">SUM(K19:P19)</f>
        <v>113820944.23</v>
      </c>
      <c r="K19" s="16">
        <f>K20+K21+K22</f>
        <v>14915998.109999999</v>
      </c>
      <c r="L19" s="16">
        <f t="shared" ref="L19:P19" si="1">L20+L21+L22</f>
        <v>13942000</v>
      </c>
      <c r="M19" s="16">
        <f t="shared" si="1"/>
        <v>32080339.609999999</v>
      </c>
      <c r="N19" s="27">
        <f t="shared" si="1"/>
        <v>26582606.510000002</v>
      </c>
      <c r="O19" s="16">
        <f t="shared" si="1"/>
        <v>13150000</v>
      </c>
      <c r="P19" s="16">
        <f t="shared" si="1"/>
        <v>13150000</v>
      </c>
      <c r="Q19" s="66" t="s">
        <v>45</v>
      </c>
      <c r="R19" s="31" t="s">
        <v>42</v>
      </c>
      <c r="S19" s="31">
        <v>10</v>
      </c>
      <c r="T19" s="31">
        <v>1</v>
      </c>
      <c r="U19" s="31">
        <v>1</v>
      </c>
      <c r="V19" s="31">
        <v>2</v>
      </c>
      <c r="W19" s="31">
        <v>2</v>
      </c>
      <c r="X19" s="31">
        <v>2</v>
      </c>
      <c r="Y19" s="31">
        <v>2</v>
      </c>
    </row>
    <row r="20" spans="1:25" ht="30" x14ac:dyDescent="0.25">
      <c r="A20" s="32"/>
      <c r="B20" s="67"/>
      <c r="C20" s="32"/>
      <c r="D20" s="32"/>
      <c r="E20" s="67"/>
      <c r="F20" s="32"/>
      <c r="G20" s="32"/>
      <c r="H20" s="32"/>
      <c r="I20" s="13" t="s">
        <v>30</v>
      </c>
      <c r="J20" s="17">
        <f t="shared" si="0"/>
        <v>0</v>
      </c>
      <c r="K20" s="16">
        <f>K24+K28+K32+K36+K40+K48+K44</f>
        <v>0</v>
      </c>
      <c r="L20" s="16">
        <f t="shared" ref="L20:P20" si="2">L24+L28+L32+L36+L40+L48+L44</f>
        <v>0</v>
      </c>
      <c r="M20" s="16">
        <f t="shared" si="2"/>
        <v>0</v>
      </c>
      <c r="N20" s="27">
        <f t="shared" si="2"/>
        <v>0</v>
      </c>
      <c r="O20" s="16">
        <f t="shared" si="2"/>
        <v>0</v>
      </c>
      <c r="P20" s="16">
        <f t="shared" si="2"/>
        <v>0</v>
      </c>
      <c r="Q20" s="67"/>
      <c r="R20" s="32"/>
      <c r="S20" s="32"/>
      <c r="T20" s="32"/>
      <c r="U20" s="32"/>
      <c r="V20" s="32"/>
      <c r="W20" s="32"/>
      <c r="X20" s="32"/>
      <c r="Y20" s="32"/>
    </row>
    <row r="21" spans="1:25" ht="30" x14ac:dyDescent="0.25">
      <c r="A21" s="32"/>
      <c r="B21" s="67"/>
      <c r="C21" s="32"/>
      <c r="D21" s="32"/>
      <c r="E21" s="67"/>
      <c r="F21" s="32"/>
      <c r="G21" s="32"/>
      <c r="H21" s="32"/>
      <c r="I21" s="13" t="s">
        <v>12</v>
      </c>
      <c r="J21" s="17">
        <f t="shared" si="0"/>
        <v>4328350.32</v>
      </c>
      <c r="K21" s="16">
        <f t="shared" ref="K21:P22" si="3">K25+K29+K33+K37+K41+K49+K45</f>
        <v>0</v>
      </c>
      <c r="L21" s="16">
        <f t="shared" si="3"/>
        <v>0</v>
      </c>
      <c r="M21" s="16">
        <f t="shared" si="3"/>
        <v>4328350.32</v>
      </c>
      <c r="N21" s="27">
        <f t="shared" si="3"/>
        <v>0</v>
      </c>
      <c r="O21" s="16">
        <f t="shared" si="3"/>
        <v>0</v>
      </c>
      <c r="P21" s="16">
        <f t="shared" si="3"/>
        <v>0</v>
      </c>
      <c r="Q21" s="67"/>
      <c r="R21" s="32"/>
      <c r="S21" s="32"/>
      <c r="T21" s="32"/>
      <c r="U21" s="32"/>
      <c r="V21" s="32"/>
      <c r="W21" s="32"/>
      <c r="X21" s="32"/>
      <c r="Y21" s="32"/>
    </row>
    <row r="22" spans="1:25" ht="30" x14ac:dyDescent="0.25">
      <c r="A22" s="33"/>
      <c r="B22" s="68"/>
      <c r="C22" s="33"/>
      <c r="D22" s="33"/>
      <c r="E22" s="68"/>
      <c r="F22" s="33"/>
      <c r="G22" s="33"/>
      <c r="H22" s="33"/>
      <c r="I22" s="13" t="s">
        <v>13</v>
      </c>
      <c r="J22" s="17">
        <f t="shared" si="0"/>
        <v>109492593.91</v>
      </c>
      <c r="K22" s="16">
        <f t="shared" si="3"/>
        <v>14915998.109999999</v>
      </c>
      <c r="L22" s="16">
        <f t="shared" si="3"/>
        <v>13942000</v>
      </c>
      <c r="M22" s="16">
        <f t="shared" si="3"/>
        <v>27751989.289999999</v>
      </c>
      <c r="N22" s="27">
        <f t="shared" si="3"/>
        <v>26582606.510000002</v>
      </c>
      <c r="O22" s="16">
        <f t="shared" si="3"/>
        <v>13150000</v>
      </c>
      <c r="P22" s="16">
        <f t="shared" si="3"/>
        <v>13150000</v>
      </c>
      <c r="Q22" s="68"/>
      <c r="R22" s="33"/>
      <c r="S22" s="33"/>
      <c r="T22" s="33"/>
      <c r="U22" s="33"/>
      <c r="V22" s="33"/>
      <c r="W22" s="33"/>
      <c r="X22" s="33"/>
      <c r="Y22" s="33"/>
    </row>
    <row r="23" spans="1:25" s="3" customFormat="1" x14ac:dyDescent="0.25">
      <c r="A23" s="47" t="s">
        <v>47</v>
      </c>
      <c r="B23" s="41" t="s">
        <v>38</v>
      </c>
      <c r="C23" s="47">
        <v>2020</v>
      </c>
      <c r="D23" s="47">
        <v>2025</v>
      </c>
      <c r="E23" s="41" t="s">
        <v>22</v>
      </c>
      <c r="F23" s="38" t="s">
        <v>28</v>
      </c>
      <c r="G23" s="38" t="s">
        <v>29</v>
      </c>
      <c r="H23" s="31" t="s">
        <v>4</v>
      </c>
      <c r="I23" s="15" t="s">
        <v>3</v>
      </c>
      <c r="J23" s="17">
        <f>SUM(K23:P23)</f>
        <v>72606776.420000002</v>
      </c>
      <c r="K23" s="17">
        <f>K24+K25+K26</f>
        <v>7777715.3399999999</v>
      </c>
      <c r="L23" s="17">
        <f t="shared" ref="L23:P23" si="4">L24+L25+L26</f>
        <v>6867000</v>
      </c>
      <c r="M23" s="17">
        <f t="shared" si="4"/>
        <v>17108052.73</v>
      </c>
      <c r="N23" s="28">
        <f t="shared" si="4"/>
        <v>17554008.350000001</v>
      </c>
      <c r="O23" s="17">
        <f t="shared" si="4"/>
        <v>11650000</v>
      </c>
      <c r="P23" s="17">
        <f t="shared" si="4"/>
        <v>11650000</v>
      </c>
      <c r="Q23" s="41" t="s">
        <v>66</v>
      </c>
      <c r="R23" s="41" t="s">
        <v>53</v>
      </c>
      <c r="S23" s="47">
        <v>30</v>
      </c>
      <c r="T23" s="47">
        <v>5</v>
      </c>
      <c r="U23" s="47">
        <v>5</v>
      </c>
      <c r="V23" s="47">
        <v>5</v>
      </c>
      <c r="W23" s="47">
        <v>5</v>
      </c>
      <c r="X23" s="47">
        <v>5</v>
      </c>
      <c r="Y23" s="47">
        <v>5</v>
      </c>
    </row>
    <row r="24" spans="1:25" s="3" customFormat="1" ht="30" x14ac:dyDescent="0.25">
      <c r="A24" s="48"/>
      <c r="B24" s="42"/>
      <c r="C24" s="48"/>
      <c r="D24" s="48"/>
      <c r="E24" s="42"/>
      <c r="F24" s="39"/>
      <c r="G24" s="39"/>
      <c r="H24" s="32"/>
      <c r="I24" s="13" t="s">
        <v>30</v>
      </c>
      <c r="J24" s="17">
        <f>SUM(K24:P24)</f>
        <v>0</v>
      </c>
      <c r="K24" s="17">
        <f t="shared" ref="K24:P25" si="5">SUM(L24:Q24)</f>
        <v>0</v>
      </c>
      <c r="L24" s="17">
        <f t="shared" si="5"/>
        <v>0</v>
      </c>
      <c r="M24" s="17">
        <f t="shared" si="5"/>
        <v>0</v>
      </c>
      <c r="N24" s="28">
        <f t="shared" si="5"/>
        <v>0</v>
      </c>
      <c r="O24" s="17">
        <f t="shared" si="5"/>
        <v>0</v>
      </c>
      <c r="P24" s="17">
        <f t="shared" si="5"/>
        <v>0</v>
      </c>
      <c r="Q24" s="42"/>
      <c r="R24" s="42"/>
      <c r="S24" s="48"/>
      <c r="T24" s="48"/>
      <c r="U24" s="48"/>
      <c r="V24" s="48"/>
      <c r="W24" s="48"/>
      <c r="X24" s="48"/>
      <c r="Y24" s="48"/>
    </row>
    <row r="25" spans="1:25" s="3" customFormat="1" ht="30" x14ac:dyDescent="0.25">
      <c r="A25" s="48"/>
      <c r="B25" s="42"/>
      <c r="C25" s="48"/>
      <c r="D25" s="48"/>
      <c r="E25" s="42"/>
      <c r="F25" s="39"/>
      <c r="G25" s="39"/>
      <c r="H25" s="32"/>
      <c r="I25" s="5" t="s">
        <v>12</v>
      </c>
      <c r="J25" s="17">
        <f t="shared" ref="J25:J50" si="6">SUM(K25:P25)</f>
        <v>0</v>
      </c>
      <c r="K25" s="17">
        <f t="shared" si="5"/>
        <v>0</v>
      </c>
      <c r="L25" s="17">
        <f t="shared" si="5"/>
        <v>0</v>
      </c>
      <c r="M25" s="17">
        <f t="shared" si="5"/>
        <v>0</v>
      </c>
      <c r="N25" s="28">
        <f t="shared" si="5"/>
        <v>0</v>
      </c>
      <c r="O25" s="17">
        <f t="shared" si="5"/>
        <v>0</v>
      </c>
      <c r="P25" s="17">
        <f t="shared" si="5"/>
        <v>0</v>
      </c>
      <c r="Q25" s="42"/>
      <c r="R25" s="42"/>
      <c r="S25" s="48"/>
      <c r="T25" s="48"/>
      <c r="U25" s="48"/>
      <c r="V25" s="48"/>
      <c r="W25" s="48"/>
      <c r="X25" s="48"/>
      <c r="Y25" s="48"/>
    </row>
    <row r="26" spans="1:25" s="3" customFormat="1" ht="36" customHeight="1" x14ac:dyDescent="0.25">
      <c r="A26" s="49"/>
      <c r="B26" s="43"/>
      <c r="C26" s="49"/>
      <c r="D26" s="49"/>
      <c r="E26" s="43"/>
      <c r="F26" s="40"/>
      <c r="G26" s="40"/>
      <c r="H26" s="33"/>
      <c r="I26" s="5" t="s">
        <v>13</v>
      </c>
      <c r="J26" s="17">
        <f t="shared" si="6"/>
        <v>72606776.420000002</v>
      </c>
      <c r="K26" s="17">
        <v>7777715.3399999999</v>
      </c>
      <c r="L26" s="17">
        <v>6867000</v>
      </c>
      <c r="M26" s="20">
        <v>17108052.73</v>
      </c>
      <c r="N26" s="28">
        <v>17554008.350000001</v>
      </c>
      <c r="O26" s="17">
        <v>11650000</v>
      </c>
      <c r="P26" s="17">
        <v>11650000</v>
      </c>
      <c r="Q26" s="43"/>
      <c r="R26" s="43"/>
      <c r="S26" s="49"/>
      <c r="T26" s="49"/>
      <c r="U26" s="49"/>
      <c r="V26" s="49"/>
      <c r="W26" s="49"/>
      <c r="X26" s="49"/>
      <c r="Y26" s="49"/>
    </row>
    <row r="27" spans="1:25" s="3" customFormat="1" x14ac:dyDescent="0.25">
      <c r="A27" s="47" t="s">
        <v>48</v>
      </c>
      <c r="B27" s="41" t="s">
        <v>39</v>
      </c>
      <c r="C27" s="31">
        <v>2020</v>
      </c>
      <c r="D27" s="31">
        <v>2025</v>
      </c>
      <c r="E27" s="41" t="s">
        <v>22</v>
      </c>
      <c r="F27" s="38" t="s">
        <v>28</v>
      </c>
      <c r="G27" s="38" t="s">
        <v>29</v>
      </c>
      <c r="H27" s="31" t="s">
        <v>4</v>
      </c>
      <c r="I27" s="15" t="s">
        <v>3</v>
      </c>
      <c r="J27" s="17">
        <f t="shared" si="6"/>
        <v>11664776.93</v>
      </c>
      <c r="K27" s="18">
        <f>K28+K29+K30</f>
        <v>1687900</v>
      </c>
      <c r="L27" s="18">
        <f t="shared" ref="L27:P27" si="7">L28+L29+L30</f>
        <v>1325000</v>
      </c>
      <c r="M27" s="18">
        <f t="shared" si="7"/>
        <v>3004353.77</v>
      </c>
      <c r="N27" s="27">
        <f t="shared" si="7"/>
        <v>2647523.16</v>
      </c>
      <c r="O27" s="18">
        <f t="shared" si="7"/>
        <v>1500000</v>
      </c>
      <c r="P27" s="18">
        <f t="shared" si="7"/>
        <v>1500000</v>
      </c>
      <c r="Q27" s="47" t="s">
        <v>4</v>
      </c>
      <c r="R27" s="47" t="s">
        <v>4</v>
      </c>
      <c r="S27" s="47" t="s">
        <v>4</v>
      </c>
      <c r="T27" s="47" t="s">
        <v>4</v>
      </c>
      <c r="U27" s="47" t="s">
        <v>4</v>
      </c>
      <c r="V27" s="47" t="s">
        <v>4</v>
      </c>
      <c r="W27" s="47" t="s">
        <v>4</v>
      </c>
      <c r="X27" s="47" t="s">
        <v>4</v>
      </c>
      <c r="Y27" s="47" t="s">
        <v>4</v>
      </c>
    </row>
    <row r="28" spans="1:25" s="3" customFormat="1" ht="30" x14ac:dyDescent="0.25">
      <c r="A28" s="48"/>
      <c r="B28" s="42"/>
      <c r="C28" s="32"/>
      <c r="D28" s="32"/>
      <c r="E28" s="42"/>
      <c r="F28" s="39"/>
      <c r="G28" s="39"/>
      <c r="H28" s="32"/>
      <c r="I28" s="13" t="s">
        <v>30</v>
      </c>
      <c r="J28" s="17">
        <f t="shared" si="6"/>
        <v>0</v>
      </c>
      <c r="K28" s="18">
        <f t="shared" ref="K28:P29" si="8">SUM(L28:Q28)</f>
        <v>0</v>
      </c>
      <c r="L28" s="18">
        <f t="shared" si="8"/>
        <v>0</v>
      </c>
      <c r="M28" s="18">
        <f t="shared" si="8"/>
        <v>0</v>
      </c>
      <c r="N28" s="27">
        <f t="shared" si="8"/>
        <v>0</v>
      </c>
      <c r="O28" s="18">
        <f t="shared" si="8"/>
        <v>0</v>
      </c>
      <c r="P28" s="18">
        <f t="shared" si="8"/>
        <v>0</v>
      </c>
      <c r="Q28" s="48"/>
      <c r="R28" s="48"/>
      <c r="S28" s="48"/>
      <c r="T28" s="48"/>
      <c r="U28" s="48"/>
      <c r="V28" s="48"/>
      <c r="W28" s="48"/>
      <c r="X28" s="48"/>
      <c r="Y28" s="48"/>
    </row>
    <row r="29" spans="1:25" s="3" customFormat="1" ht="30.6" customHeight="1" x14ac:dyDescent="0.25">
      <c r="A29" s="48"/>
      <c r="B29" s="42"/>
      <c r="C29" s="32"/>
      <c r="D29" s="32"/>
      <c r="E29" s="42"/>
      <c r="F29" s="39"/>
      <c r="G29" s="39"/>
      <c r="H29" s="32"/>
      <c r="I29" s="5" t="s">
        <v>12</v>
      </c>
      <c r="J29" s="17">
        <f t="shared" si="6"/>
        <v>0</v>
      </c>
      <c r="K29" s="18">
        <f t="shared" si="8"/>
        <v>0</v>
      </c>
      <c r="L29" s="18">
        <f t="shared" si="8"/>
        <v>0</v>
      </c>
      <c r="M29" s="18">
        <f t="shared" si="8"/>
        <v>0</v>
      </c>
      <c r="N29" s="27">
        <f t="shared" si="8"/>
        <v>0</v>
      </c>
      <c r="O29" s="18">
        <f t="shared" si="8"/>
        <v>0</v>
      </c>
      <c r="P29" s="18">
        <f t="shared" si="8"/>
        <v>0</v>
      </c>
      <c r="Q29" s="48"/>
      <c r="R29" s="48"/>
      <c r="S29" s="48"/>
      <c r="T29" s="48"/>
      <c r="U29" s="48"/>
      <c r="V29" s="48"/>
      <c r="W29" s="48"/>
      <c r="X29" s="48"/>
      <c r="Y29" s="48"/>
    </row>
    <row r="30" spans="1:25" s="3" customFormat="1" ht="30" x14ac:dyDescent="0.25">
      <c r="A30" s="49"/>
      <c r="B30" s="43"/>
      <c r="C30" s="33"/>
      <c r="D30" s="33"/>
      <c r="E30" s="43"/>
      <c r="F30" s="40"/>
      <c r="G30" s="40"/>
      <c r="H30" s="33"/>
      <c r="I30" s="5" t="s">
        <v>13</v>
      </c>
      <c r="J30" s="17">
        <f t="shared" si="6"/>
        <v>11664776.93</v>
      </c>
      <c r="K30" s="18">
        <v>1687900</v>
      </c>
      <c r="L30" s="18">
        <v>1325000</v>
      </c>
      <c r="M30" s="21">
        <v>3004353.77</v>
      </c>
      <c r="N30" s="27">
        <v>2647523.16</v>
      </c>
      <c r="O30" s="18">
        <v>1500000</v>
      </c>
      <c r="P30" s="18">
        <v>1500000</v>
      </c>
      <c r="Q30" s="49"/>
      <c r="R30" s="49"/>
      <c r="S30" s="49"/>
      <c r="T30" s="49"/>
      <c r="U30" s="49"/>
      <c r="V30" s="49"/>
      <c r="W30" s="49"/>
      <c r="X30" s="49"/>
      <c r="Y30" s="49"/>
    </row>
    <row r="31" spans="1:25" s="3" customFormat="1" ht="14.45" customHeight="1" x14ac:dyDescent="0.25">
      <c r="A31" s="47" t="s">
        <v>49</v>
      </c>
      <c r="B31" s="41" t="s">
        <v>40</v>
      </c>
      <c r="C31" s="31">
        <v>2020</v>
      </c>
      <c r="D31" s="31">
        <v>2025</v>
      </c>
      <c r="E31" s="41" t="s">
        <v>22</v>
      </c>
      <c r="F31" s="38" t="s">
        <v>28</v>
      </c>
      <c r="G31" s="38" t="s">
        <v>29</v>
      </c>
      <c r="H31" s="31" t="s">
        <v>4</v>
      </c>
      <c r="I31" s="15" t="s">
        <v>3</v>
      </c>
      <c r="J31" s="17">
        <f t="shared" si="6"/>
        <v>496000</v>
      </c>
      <c r="K31" s="18">
        <f>K34+K33+K32</f>
        <v>196000</v>
      </c>
      <c r="L31" s="18">
        <f t="shared" ref="L31:P31" si="9">L34+L33+L32</f>
        <v>300000</v>
      </c>
      <c r="M31" s="18">
        <f t="shared" si="9"/>
        <v>0</v>
      </c>
      <c r="N31" s="27">
        <f t="shared" si="9"/>
        <v>0</v>
      </c>
      <c r="O31" s="18">
        <f t="shared" si="9"/>
        <v>0</v>
      </c>
      <c r="P31" s="18">
        <f t="shared" si="9"/>
        <v>0</v>
      </c>
      <c r="Q31" s="47" t="s">
        <v>4</v>
      </c>
      <c r="R31" s="47" t="s">
        <v>4</v>
      </c>
      <c r="S31" s="47" t="s">
        <v>4</v>
      </c>
      <c r="T31" s="47" t="s">
        <v>4</v>
      </c>
      <c r="U31" s="47" t="s">
        <v>4</v>
      </c>
      <c r="V31" s="47" t="s">
        <v>4</v>
      </c>
      <c r="W31" s="47" t="s">
        <v>4</v>
      </c>
      <c r="X31" s="47" t="s">
        <v>4</v>
      </c>
      <c r="Y31" s="47" t="s">
        <v>4</v>
      </c>
    </row>
    <row r="32" spans="1:25" s="3" customFormat="1" ht="32.25" customHeight="1" x14ac:dyDescent="0.25">
      <c r="A32" s="48"/>
      <c r="B32" s="42"/>
      <c r="C32" s="32"/>
      <c r="D32" s="32"/>
      <c r="E32" s="42"/>
      <c r="F32" s="39"/>
      <c r="G32" s="39"/>
      <c r="H32" s="32"/>
      <c r="I32" s="13" t="s">
        <v>30</v>
      </c>
      <c r="J32" s="17">
        <f t="shared" si="6"/>
        <v>0</v>
      </c>
      <c r="K32" s="18">
        <v>0</v>
      </c>
      <c r="L32" s="18">
        <v>0</v>
      </c>
      <c r="M32" s="18">
        <v>0</v>
      </c>
      <c r="N32" s="27">
        <v>0</v>
      </c>
      <c r="O32" s="18">
        <v>0</v>
      </c>
      <c r="P32" s="18">
        <v>0</v>
      </c>
      <c r="Q32" s="48"/>
      <c r="R32" s="48"/>
      <c r="S32" s="48"/>
      <c r="T32" s="48"/>
      <c r="U32" s="48"/>
      <c r="V32" s="48"/>
      <c r="W32" s="48"/>
      <c r="X32" s="48"/>
      <c r="Y32" s="48"/>
    </row>
    <row r="33" spans="1:25" s="3" customFormat="1" ht="30.75" customHeight="1" x14ac:dyDescent="0.25">
      <c r="A33" s="48"/>
      <c r="B33" s="42"/>
      <c r="C33" s="32"/>
      <c r="D33" s="32"/>
      <c r="E33" s="42"/>
      <c r="F33" s="39"/>
      <c r="G33" s="39"/>
      <c r="H33" s="32"/>
      <c r="I33" s="5" t="s">
        <v>12</v>
      </c>
      <c r="J33" s="17">
        <f t="shared" si="6"/>
        <v>0</v>
      </c>
      <c r="K33" s="18">
        <f t="shared" ref="K33" si="10">SUM(L33:Q33)</f>
        <v>0</v>
      </c>
      <c r="L33" s="18">
        <f t="shared" ref="L33" si="11">SUM(M33:R33)</f>
        <v>0</v>
      </c>
      <c r="M33" s="18">
        <f t="shared" ref="M33" si="12">SUM(N33:S33)</f>
        <v>0</v>
      </c>
      <c r="N33" s="27">
        <f t="shared" ref="N33" si="13">SUM(O33:T33)</f>
        <v>0</v>
      </c>
      <c r="O33" s="18">
        <f t="shared" ref="O33" si="14">SUM(P33:U33)</f>
        <v>0</v>
      </c>
      <c r="P33" s="18">
        <f t="shared" ref="P33" si="15">SUM(Q33:V33)</f>
        <v>0</v>
      </c>
      <c r="Q33" s="48"/>
      <c r="R33" s="48"/>
      <c r="S33" s="48"/>
      <c r="T33" s="48"/>
      <c r="U33" s="48"/>
      <c r="V33" s="48"/>
      <c r="W33" s="48"/>
      <c r="X33" s="48"/>
      <c r="Y33" s="48"/>
    </row>
    <row r="34" spans="1:25" s="3" customFormat="1" ht="30" x14ac:dyDescent="0.25">
      <c r="A34" s="49"/>
      <c r="B34" s="43"/>
      <c r="C34" s="33"/>
      <c r="D34" s="33"/>
      <c r="E34" s="43"/>
      <c r="F34" s="40"/>
      <c r="G34" s="40"/>
      <c r="H34" s="33"/>
      <c r="I34" s="5" t="s">
        <v>13</v>
      </c>
      <c r="J34" s="17">
        <f t="shared" si="6"/>
        <v>496000</v>
      </c>
      <c r="K34" s="18">
        <v>196000</v>
      </c>
      <c r="L34" s="18">
        <v>300000</v>
      </c>
      <c r="M34" s="18">
        <v>0</v>
      </c>
      <c r="N34" s="27">
        <v>0</v>
      </c>
      <c r="O34" s="18">
        <v>0</v>
      </c>
      <c r="P34" s="18">
        <v>0</v>
      </c>
      <c r="Q34" s="49"/>
      <c r="R34" s="49"/>
      <c r="S34" s="49"/>
      <c r="T34" s="49"/>
      <c r="U34" s="49"/>
      <c r="V34" s="49"/>
      <c r="W34" s="49"/>
      <c r="X34" s="49"/>
      <c r="Y34" s="49"/>
    </row>
    <row r="35" spans="1:25" s="3" customFormat="1" ht="14.45" customHeight="1" x14ac:dyDescent="0.25">
      <c r="A35" s="50" t="s">
        <v>50</v>
      </c>
      <c r="B35" s="41" t="s">
        <v>41</v>
      </c>
      <c r="C35" s="31">
        <v>2020</v>
      </c>
      <c r="D35" s="31">
        <v>2025</v>
      </c>
      <c r="E35" s="41" t="s">
        <v>22</v>
      </c>
      <c r="F35" s="38" t="s">
        <v>28</v>
      </c>
      <c r="G35" s="38" t="s">
        <v>29</v>
      </c>
      <c r="H35" s="31" t="s">
        <v>4</v>
      </c>
      <c r="I35" s="15" t="s">
        <v>3</v>
      </c>
      <c r="J35" s="17">
        <f t="shared" si="6"/>
        <v>1500000</v>
      </c>
      <c r="K35" s="18">
        <f>K38+K37+K36</f>
        <v>750000</v>
      </c>
      <c r="L35" s="18">
        <f t="shared" ref="L35:P35" si="16">L38+L37+L36</f>
        <v>750000</v>
      </c>
      <c r="M35" s="18">
        <f t="shared" si="16"/>
        <v>0</v>
      </c>
      <c r="N35" s="27">
        <f t="shared" si="16"/>
        <v>0</v>
      </c>
      <c r="O35" s="18">
        <f t="shared" si="16"/>
        <v>0</v>
      </c>
      <c r="P35" s="18">
        <f t="shared" si="16"/>
        <v>0</v>
      </c>
      <c r="Q35" s="47" t="s">
        <v>4</v>
      </c>
      <c r="R35" s="47" t="s">
        <v>4</v>
      </c>
      <c r="S35" s="47" t="s">
        <v>4</v>
      </c>
      <c r="T35" s="47" t="s">
        <v>4</v>
      </c>
      <c r="U35" s="47" t="s">
        <v>4</v>
      </c>
      <c r="V35" s="47" t="s">
        <v>4</v>
      </c>
      <c r="W35" s="47" t="s">
        <v>4</v>
      </c>
      <c r="X35" s="47" t="s">
        <v>4</v>
      </c>
      <c r="Y35" s="47" t="s">
        <v>4</v>
      </c>
    </row>
    <row r="36" spans="1:25" s="3" customFormat="1" ht="30" customHeight="1" x14ac:dyDescent="0.25">
      <c r="A36" s="51"/>
      <c r="B36" s="42"/>
      <c r="C36" s="32"/>
      <c r="D36" s="32"/>
      <c r="E36" s="42"/>
      <c r="F36" s="39"/>
      <c r="G36" s="39"/>
      <c r="H36" s="32"/>
      <c r="I36" s="13" t="s">
        <v>30</v>
      </c>
      <c r="J36" s="17">
        <f t="shared" si="6"/>
        <v>0</v>
      </c>
      <c r="K36" s="18">
        <v>0</v>
      </c>
      <c r="L36" s="18">
        <v>0</v>
      </c>
      <c r="M36" s="18">
        <v>0</v>
      </c>
      <c r="N36" s="27">
        <v>0</v>
      </c>
      <c r="O36" s="18">
        <v>0</v>
      </c>
      <c r="P36" s="18">
        <v>0</v>
      </c>
      <c r="Q36" s="48"/>
      <c r="R36" s="48"/>
      <c r="S36" s="48"/>
      <c r="T36" s="48"/>
      <c r="U36" s="48"/>
      <c r="V36" s="48"/>
      <c r="W36" s="48"/>
      <c r="X36" s="48"/>
      <c r="Y36" s="48"/>
    </row>
    <row r="37" spans="1:25" s="3" customFormat="1" ht="28.5" customHeight="1" x14ac:dyDescent="0.25">
      <c r="A37" s="51"/>
      <c r="B37" s="42"/>
      <c r="C37" s="32"/>
      <c r="D37" s="32"/>
      <c r="E37" s="42"/>
      <c r="F37" s="39"/>
      <c r="G37" s="39"/>
      <c r="H37" s="32"/>
      <c r="I37" s="5" t="s">
        <v>12</v>
      </c>
      <c r="J37" s="17">
        <f t="shared" si="6"/>
        <v>0</v>
      </c>
      <c r="K37" s="18">
        <f t="shared" ref="K37" si="17">SUM(L37:Q37)</f>
        <v>0</v>
      </c>
      <c r="L37" s="18">
        <f t="shared" ref="L37" si="18">SUM(M37:R37)</f>
        <v>0</v>
      </c>
      <c r="M37" s="18">
        <f t="shared" ref="M37" si="19">SUM(N37:S37)</f>
        <v>0</v>
      </c>
      <c r="N37" s="27">
        <f t="shared" ref="N37" si="20">SUM(O37:T37)</f>
        <v>0</v>
      </c>
      <c r="O37" s="18">
        <f t="shared" ref="O37" si="21">SUM(P37:U37)</f>
        <v>0</v>
      </c>
      <c r="P37" s="18">
        <f t="shared" ref="P37" si="22">SUM(Q37:V37)</f>
        <v>0</v>
      </c>
      <c r="Q37" s="48"/>
      <c r="R37" s="48"/>
      <c r="S37" s="48"/>
      <c r="T37" s="48"/>
      <c r="U37" s="48"/>
      <c r="V37" s="48"/>
      <c r="W37" s="48"/>
      <c r="X37" s="48"/>
      <c r="Y37" s="48"/>
    </row>
    <row r="38" spans="1:25" s="3" customFormat="1" ht="30" x14ac:dyDescent="0.25">
      <c r="A38" s="52"/>
      <c r="B38" s="43"/>
      <c r="C38" s="33"/>
      <c r="D38" s="33"/>
      <c r="E38" s="43"/>
      <c r="F38" s="40"/>
      <c r="G38" s="40"/>
      <c r="H38" s="33"/>
      <c r="I38" s="5" t="s">
        <v>13</v>
      </c>
      <c r="J38" s="17">
        <f t="shared" si="6"/>
        <v>1500000</v>
      </c>
      <c r="K38" s="18">
        <v>750000</v>
      </c>
      <c r="L38" s="18">
        <v>750000</v>
      </c>
      <c r="M38" s="18">
        <v>0</v>
      </c>
      <c r="N38" s="27">
        <v>0</v>
      </c>
      <c r="O38" s="18">
        <v>0</v>
      </c>
      <c r="P38" s="18">
        <v>0</v>
      </c>
      <c r="Q38" s="49"/>
      <c r="R38" s="49"/>
      <c r="S38" s="49"/>
      <c r="T38" s="49"/>
      <c r="U38" s="49"/>
      <c r="V38" s="49"/>
      <c r="W38" s="49"/>
      <c r="X38" s="49"/>
      <c r="Y38" s="49"/>
    </row>
    <row r="39" spans="1:25" s="3" customFormat="1" x14ac:dyDescent="0.25">
      <c r="A39" s="37" t="s">
        <v>57</v>
      </c>
      <c r="B39" s="35" t="s">
        <v>60</v>
      </c>
      <c r="C39" s="36">
        <v>2020</v>
      </c>
      <c r="D39" s="36">
        <v>2025</v>
      </c>
      <c r="E39" s="35" t="s">
        <v>22</v>
      </c>
      <c r="F39" s="34" t="s">
        <v>28</v>
      </c>
      <c r="G39" s="34" t="s">
        <v>29</v>
      </c>
      <c r="H39" s="31" t="s">
        <v>4</v>
      </c>
      <c r="I39" s="5" t="s">
        <v>3</v>
      </c>
      <c r="J39" s="17">
        <f t="shared" si="6"/>
        <v>475608</v>
      </c>
      <c r="K39" s="18">
        <f>K40+K41+K42</f>
        <v>232920</v>
      </c>
      <c r="L39" s="18">
        <f t="shared" ref="L39:P39" si="23">L40+L41+L42</f>
        <v>0</v>
      </c>
      <c r="M39" s="18">
        <f t="shared" si="23"/>
        <v>242688</v>
      </c>
      <c r="N39" s="27">
        <f t="shared" si="23"/>
        <v>0</v>
      </c>
      <c r="O39" s="18">
        <f t="shared" si="23"/>
        <v>0</v>
      </c>
      <c r="P39" s="18">
        <f t="shared" si="23"/>
        <v>0</v>
      </c>
      <c r="Q39" s="69" t="s">
        <v>4</v>
      </c>
      <c r="R39" s="69" t="s">
        <v>4</v>
      </c>
      <c r="S39" s="69" t="s">
        <v>4</v>
      </c>
      <c r="T39" s="69" t="s">
        <v>4</v>
      </c>
      <c r="U39" s="69" t="s">
        <v>4</v>
      </c>
      <c r="V39" s="69" t="s">
        <v>4</v>
      </c>
      <c r="W39" s="69" t="s">
        <v>4</v>
      </c>
      <c r="X39" s="69" t="s">
        <v>4</v>
      </c>
      <c r="Y39" s="69" t="s">
        <v>4</v>
      </c>
    </row>
    <row r="40" spans="1:25" s="3" customFormat="1" ht="30" x14ac:dyDescent="0.25">
      <c r="A40" s="37"/>
      <c r="B40" s="35"/>
      <c r="C40" s="36"/>
      <c r="D40" s="36"/>
      <c r="E40" s="35"/>
      <c r="F40" s="34"/>
      <c r="G40" s="34"/>
      <c r="H40" s="32"/>
      <c r="I40" s="5" t="s">
        <v>30</v>
      </c>
      <c r="J40" s="17">
        <f t="shared" si="6"/>
        <v>0</v>
      </c>
      <c r="K40" s="18">
        <v>0</v>
      </c>
      <c r="L40" s="18">
        <v>0</v>
      </c>
      <c r="M40" s="18">
        <v>0</v>
      </c>
      <c r="N40" s="27">
        <v>0</v>
      </c>
      <c r="O40" s="18">
        <v>0</v>
      </c>
      <c r="P40" s="18">
        <v>0</v>
      </c>
      <c r="Q40" s="69"/>
      <c r="R40" s="69"/>
      <c r="S40" s="69"/>
      <c r="T40" s="69"/>
      <c r="U40" s="69"/>
      <c r="V40" s="69"/>
      <c r="W40" s="69"/>
      <c r="X40" s="69"/>
      <c r="Y40" s="69"/>
    </row>
    <row r="41" spans="1:25" s="3" customFormat="1" ht="30" x14ac:dyDescent="0.25">
      <c r="A41" s="37"/>
      <c r="B41" s="35"/>
      <c r="C41" s="36"/>
      <c r="D41" s="36"/>
      <c r="E41" s="35"/>
      <c r="F41" s="34"/>
      <c r="G41" s="34"/>
      <c r="H41" s="32"/>
      <c r="I41" s="5" t="s">
        <v>12</v>
      </c>
      <c r="J41" s="17">
        <f t="shared" si="6"/>
        <v>0</v>
      </c>
      <c r="K41" s="18">
        <v>0</v>
      </c>
      <c r="L41" s="18">
        <v>0</v>
      </c>
      <c r="M41" s="18">
        <v>0</v>
      </c>
      <c r="N41" s="27">
        <v>0</v>
      </c>
      <c r="O41" s="18">
        <v>0</v>
      </c>
      <c r="P41" s="18">
        <v>0</v>
      </c>
      <c r="Q41" s="69"/>
      <c r="R41" s="69"/>
      <c r="S41" s="69"/>
      <c r="T41" s="69"/>
      <c r="U41" s="69"/>
      <c r="V41" s="69"/>
      <c r="W41" s="69"/>
      <c r="X41" s="69"/>
      <c r="Y41" s="69"/>
    </row>
    <row r="42" spans="1:25" s="3" customFormat="1" ht="30" x14ac:dyDescent="0.25">
      <c r="A42" s="37"/>
      <c r="B42" s="35"/>
      <c r="C42" s="36"/>
      <c r="D42" s="36"/>
      <c r="E42" s="35"/>
      <c r="F42" s="34"/>
      <c r="G42" s="34"/>
      <c r="H42" s="33"/>
      <c r="I42" s="5" t="s">
        <v>13</v>
      </c>
      <c r="J42" s="17">
        <f t="shared" si="6"/>
        <v>475608</v>
      </c>
      <c r="K42" s="18">
        <v>232920</v>
      </c>
      <c r="L42" s="18">
        <v>0</v>
      </c>
      <c r="M42" s="21">
        <v>242688</v>
      </c>
      <c r="N42" s="27">
        <v>0</v>
      </c>
      <c r="O42" s="18">
        <v>0</v>
      </c>
      <c r="P42" s="18">
        <v>0</v>
      </c>
      <c r="Q42" s="69"/>
      <c r="R42" s="69"/>
      <c r="S42" s="69"/>
      <c r="T42" s="69"/>
      <c r="U42" s="69"/>
      <c r="V42" s="69"/>
      <c r="W42" s="69"/>
      <c r="X42" s="69"/>
      <c r="Y42" s="69"/>
    </row>
    <row r="43" spans="1:25" s="3" customFormat="1" x14ac:dyDescent="0.25">
      <c r="A43" s="37" t="s">
        <v>58</v>
      </c>
      <c r="B43" s="35" t="s">
        <v>59</v>
      </c>
      <c r="C43" s="31">
        <v>2020</v>
      </c>
      <c r="D43" s="31">
        <v>2025</v>
      </c>
      <c r="E43" s="41" t="s">
        <v>22</v>
      </c>
      <c r="F43" s="38" t="s">
        <v>28</v>
      </c>
      <c r="G43" s="38" t="s">
        <v>29</v>
      </c>
      <c r="H43" s="31" t="s">
        <v>4</v>
      </c>
      <c r="I43" s="5" t="s">
        <v>3</v>
      </c>
      <c r="J43" s="17">
        <f t="shared" ref="J43:J46" si="24">SUM(K43:P43)</f>
        <v>22439079.879999999</v>
      </c>
      <c r="K43" s="18">
        <f>K44+K45+K46</f>
        <v>4271462.7699999996</v>
      </c>
      <c r="L43" s="18">
        <f t="shared" ref="L43:P43" si="25">L44+L45+L46</f>
        <v>4700000</v>
      </c>
      <c r="M43" s="18">
        <f t="shared" si="25"/>
        <v>7120617.1100000003</v>
      </c>
      <c r="N43" s="27">
        <f t="shared" si="25"/>
        <v>6347000</v>
      </c>
      <c r="O43" s="18">
        <f t="shared" si="25"/>
        <v>0</v>
      </c>
      <c r="P43" s="18">
        <f t="shared" si="25"/>
        <v>0</v>
      </c>
      <c r="Q43" s="69" t="s">
        <v>4</v>
      </c>
      <c r="R43" s="69" t="s">
        <v>4</v>
      </c>
      <c r="S43" s="69" t="s">
        <v>4</v>
      </c>
      <c r="T43" s="69" t="s">
        <v>4</v>
      </c>
      <c r="U43" s="69" t="s">
        <v>4</v>
      </c>
      <c r="V43" s="69" t="s">
        <v>4</v>
      </c>
      <c r="W43" s="69" t="s">
        <v>4</v>
      </c>
      <c r="X43" s="69" t="s">
        <v>4</v>
      </c>
      <c r="Y43" s="69" t="s">
        <v>4</v>
      </c>
    </row>
    <row r="44" spans="1:25" s="3" customFormat="1" ht="30" x14ac:dyDescent="0.25">
      <c r="A44" s="37"/>
      <c r="B44" s="35"/>
      <c r="C44" s="32"/>
      <c r="D44" s="32"/>
      <c r="E44" s="42"/>
      <c r="F44" s="39"/>
      <c r="G44" s="39"/>
      <c r="H44" s="32"/>
      <c r="I44" s="5" t="s">
        <v>30</v>
      </c>
      <c r="J44" s="17">
        <f t="shared" si="24"/>
        <v>0</v>
      </c>
      <c r="K44" s="18">
        <v>0</v>
      </c>
      <c r="L44" s="18">
        <v>0</v>
      </c>
      <c r="M44" s="18">
        <v>0</v>
      </c>
      <c r="N44" s="27">
        <v>0</v>
      </c>
      <c r="O44" s="18">
        <v>0</v>
      </c>
      <c r="P44" s="18">
        <v>0</v>
      </c>
      <c r="Q44" s="69"/>
      <c r="R44" s="69"/>
      <c r="S44" s="69"/>
      <c r="T44" s="69"/>
      <c r="U44" s="69"/>
      <c r="V44" s="69"/>
      <c r="W44" s="69"/>
      <c r="X44" s="69"/>
      <c r="Y44" s="69"/>
    </row>
    <row r="45" spans="1:25" s="3" customFormat="1" ht="30" x14ac:dyDescent="0.25">
      <c r="A45" s="37"/>
      <c r="B45" s="35"/>
      <c r="C45" s="32"/>
      <c r="D45" s="32"/>
      <c r="E45" s="42"/>
      <c r="F45" s="39"/>
      <c r="G45" s="39"/>
      <c r="H45" s="32"/>
      <c r="I45" s="5" t="s">
        <v>12</v>
      </c>
      <c r="J45" s="17">
        <f t="shared" si="24"/>
        <v>0</v>
      </c>
      <c r="K45" s="18">
        <v>0</v>
      </c>
      <c r="L45" s="18">
        <v>0</v>
      </c>
      <c r="M45" s="18">
        <v>0</v>
      </c>
      <c r="N45" s="27">
        <v>0</v>
      </c>
      <c r="O45" s="18">
        <v>0</v>
      </c>
      <c r="P45" s="18">
        <v>0</v>
      </c>
      <c r="Q45" s="69"/>
      <c r="R45" s="69"/>
      <c r="S45" s="69"/>
      <c r="T45" s="69"/>
      <c r="U45" s="69"/>
      <c r="V45" s="69"/>
      <c r="W45" s="69"/>
      <c r="X45" s="69"/>
      <c r="Y45" s="69"/>
    </row>
    <row r="46" spans="1:25" s="3" customFormat="1" ht="30" x14ac:dyDescent="0.25">
      <c r="A46" s="37"/>
      <c r="B46" s="35"/>
      <c r="C46" s="33"/>
      <c r="D46" s="33"/>
      <c r="E46" s="43"/>
      <c r="F46" s="40"/>
      <c r="G46" s="40"/>
      <c r="H46" s="33"/>
      <c r="I46" s="5" t="s">
        <v>13</v>
      </c>
      <c r="J46" s="17">
        <f t="shared" si="24"/>
        <v>22439079.879999999</v>
      </c>
      <c r="K46" s="18">
        <v>4271462.7699999996</v>
      </c>
      <c r="L46" s="18">
        <v>4700000</v>
      </c>
      <c r="M46" s="21">
        <v>7120617.1100000003</v>
      </c>
      <c r="N46" s="27">
        <v>6347000</v>
      </c>
      <c r="O46" s="18">
        <v>0</v>
      </c>
      <c r="P46" s="18">
        <v>0</v>
      </c>
      <c r="Q46" s="69"/>
      <c r="R46" s="69"/>
      <c r="S46" s="69"/>
      <c r="T46" s="69"/>
      <c r="U46" s="69"/>
      <c r="V46" s="69"/>
      <c r="W46" s="69"/>
      <c r="X46" s="69"/>
      <c r="Y46" s="69"/>
    </row>
    <row r="47" spans="1:25" s="3" customFormat="1" ht="15" customHeight="1" x14ac:dyDescent="0.25">
      <c r="A47" s="37" t="s">
        <v>65</v>
      </c>
      <c r="B47" s="35" t="s">
        <v>61</v>
      </c>
      <c r="C47" s="31">
        <v>2020</v>
      </c>
      <c r="D47" s="31">
        <v>2025</v>
      </c>
      <c r="E47" s="41" t="s">
        <v>22</v>
      </c>
      <c r="F47" s="38" t="s">
        <v>28</v>
      </c>
      <c r="G47" s="38" t="s">
        <v>29</v>
      </c>
      <c r="H47" s="31" t="s">
        <v>4</v>
      </c>
      <c r="I47" s="5" t="s">
        <v>3</v>
      </c>
      <c r="J47" s="17">
        <f t="shared" si="6"/>
        <v>4638703</v>
      </c>
      <c r="K47" s="18">
        <f>K48+K49+K50</f>
        <v>0</v>
      </c>
      <c r="L47" s="18">
        <f t="shared" ref="L47:P47" si="26">L48+L49+L50</f>
        <v>0</v>
      </c>
      <c r="M47" s="18">
        <f t="shared" si="26"/>
        <v>4604628</v>
      </c>
      <c r="N47" s="27">
        <f t="shared" si="26"/>
        <v>34075</v>
      </c>
      <c r="O47" s="18">
        <f t="shared" si="26"/>
        <v>0</v>
      </c>
      <c r="P47" s="18">
        <f t="shared" si="26"/>
        <v>0</v>
      </c>
      <c r="Q47" s="70" t="s">
        <v>62</v>
      </c>
      <c r="R47" s="30" t="s">
        <v>53</v>
      </c>
      <c r="S47" s="30">
        <v>100</v>
      </c>
      <c r="T47" s="30" t="s">
        <v>4</v>
      </c>
      <c r="U47" s="30" t="s">
        <v>4</v>
      </c>
      <c r="V47" s="30">
        <v>100</v>
      </c>
      <c r="W47" s="30" t="s">
        <v>4</v>
      </c>
      <c r="X47" s="30" t="s">
        <v>4</v>
      </c>
      <c r="Y47" s="30" t="s">
        <v>4</v>
      </c>
    </row>
    <row r="48" spans="1:25" s="3" customFormat="1" ht="33.75" customHeight="1" x14ac:dyDescent="0.25">
      <c r="A48" s="37"/>
      <c r="B48" s="35"/>
      <c r="C48" s="32"/>
      <c r="D48" s="32"/>
      <c r="E48" s="42"/>
      <c r="F48" s="39"/>
      <c r="G48" s="39"/>
      <c r="H48" s="32"/>
      <c r="I48" s="5" t="s">
        <v>30</v>
      </c>
      <c r="J48" s="17">
        <f t="shared" si="6"/>
        <v>0</v>
      </c>
      <c r="K48" s="18">
        <v>0</v>
      </c>
      <c r="L48" s="18">
        <v>0</v>
      </c>
      <c r="M48" s="18">
        <v>0</v>
      </c>
      <c r="N48" s="27">
        <v>0</v>
      </c>
      <c r="O48" s="18">
        <v>0</v>
      </c>
      <c r="P48" s="18">
        <v>0</v>
      </c>
      <c r="Q48" s="70"/>
      <c r="R48" s="30"/>
      <c r="S48" s="30"/>
      <c r="T48" s="30"/>
      <c r="U48" s="30"/>
      <c r="V48" s="30"/>
      <c r="W48" s="30"/>
      <c r="X48" s="30"/>
      <c r="Y48" s="30"/>
    </row>
    <row r="49" spans="1:25" s="3" customFormat="1" ht="30" x14ac:dyDescent="0.25">
      <c r="A49" s="37"/>
      <c r="B49" s="35"/>
      <c r="C49" s="32"/>
      <c r="D49" s="32"/>
      <c r="E49" s="42"/>
      <c r="F49" s="39"/>
      <c r="G49" s="39"/>
      <c r="H49" s="32"/>
      <c r="I49" s="5" t="s">
        <v>12</v>
      </c>
      <c r="J49" s="17">
        <f t="shared" si="6"/>
        <v>4328350.32</v>
      </c>
      <c r="K49" s="18">
        <v>0</v>
      </c>
      <c r="L49" s="18">
        <v>0</v>
      </c>
      <c r="M49" s="21">
        <v>4328350.32</v>
      </c>
      <c r="N49" s="27">
        <v>0</v>
      </c>
      <c r="O49" s="18">
        <v>0</v>
      </c>
      <c r="P49" s="18">
        <v>0</v>
      </c>
      <c r="Q49" s="70" t="s">
        <v>63</v>
      </c>
      <c r="R49" s="30" t="s">
        <v>64</v>
      </c>
      <c r="S49" s="30">
        <v>50</v>
      </c>
      <c r="T49" s="30" t="s">
        <v>4</v>
      </c>
      <c r="U49" s="30" t="s">
        <v>4</v>
      </c>
      <c r="V49" s="30">
        <v>50</v>
      </c>
      <c r="W49" s="30" t="s">
        <v>4</v>
      </c>
      <c r="X49" s="30" t="s">
        <v>4</v>
      </c>
      <c r="Y49" s="30" t="s">
        <v>4</v>
      </c>
    </row>
    <row r="50" spans="1:25" s="3" customFormat="1" ht="30" x14ac:dyDescent="0.25">
      <c r="A50" s="37"/>
      <c r="B50" s="35"/>
      <c r="C50" s="33"/>
      <c r="D50" s="33"/>
      <c r="E50" s="43"/>
      <c r="F50" s="40"/>
      <c r="G50" s="40"/>
      <c r="H50" s="33"/>
      <c r="I50" s="5" t="s">
        <v>13</v>
      </c>
      <c r="J50" s="17">
        <f t="shared" si="6"/>
        <v>310352.68</v>
      </c>
      <c r="K50" s="18">
        <v>0</v>
      </c>
      <c r="L50" s="18">
        <v>0</v>
      </c>
      <c r="M50" s="21">
        <v>276277.68</v>
      </c>
      <c r="N50" s="27">
        <v>34075</v>
      </c>
      <c r="O50" s="18">
        <v>0</v>
      </c>
      <c r="P50" s="18">
        <v>0</v>
      </c>
      <c r="Q50" s="70"/>
      <c r="R50" s="30"/>
      <c r="S50" s="30"/>
      <c r="T50" s="30"/>
      <c r="U50" s="30"/>
      <c r="V50" s="30"/>
      <c r="W50" s="30"/>
      <c r="X50" s="30"/>
      <c r="Y50" s="30"/>
    </row>
    <row r="51" spans="1:25" s="3" customFormat="1" x14ac:dyDescent="0.25">
      <c r="A51" s="53" t="s">
        <v>7</v>
      </c>
      <c r="B51" s="54"/>
      <c r="C51" s="47">
        <v>2020</v>
      </c>
      <c r="D51" s="47">
        <v>2025</v>
      </c>
      <c r="E51" s="47" t="s">
        <v>4</v>
      </c>
      <c r="F51" s="47" t="s">
        <v>4</v>
      </c>
      <c r="G51" s="47" t="s">
        <v>4</v>
      </c>
      <c r="H51" s="47" t="s">
        <v>4</v>
      </c>
      <c r="I51" s="15" t="s">
        <v>3</v>
      </c>
      <c r="J51" s="17">
        <f t="shared" ref="J51" si="27">SUM(K51:P51)</f>
        <v>113820944.23</v>
      </c>
      <c r="K51" s="18">
        <f>K53+K54</f>
        <v>14915998.109999999</v>
      </c>
      <c r="L51" s="18">
        <f t="shared" ref="L51:P51" si="28">L53+L54</f>
        <v>13942000</v>
      </c>
      <c r="M51" s="18">
        <f t="shared" si="28"/>
        <v>32080339.609999999</v>
      </c>
      <c r="N51" s="27">
        <f t="shared" si="28"/>
        <v>26582606.510000002</v>
      </c>
      <c r="O51" s="18">
        <f t="shared" si="28"/>
        <v>13150000</v>
      </c>
      <c r="P51" s="18">
        <f t="shared" si="28"/>
        <v>13150000</v>
      </c>
      <c r="Q51" s="47" t="s">
        <v>4</v>
      </c>
      <c r="R51" s="47" t="s">
        <v>4</v>
      </c>
      <c r="S51" s="47" t="s">
        <v>4</v>
      </c>
      <c r="T51" s="47" t="s">
        <v>4</v>
      </c>
      <c r="U51" s="47" t="s">
        <v>4</v>
      </c>
      <c r="V51" s="47" t="s">
        <v>4</v>
      </c>
      <c r="W51" s="47" t="s">
        <v>4</v>
      </c>
      <c r="X51" s="47" t="s">
        <v>4</v>
      </c>
      <c r="Y51" s="47" t="s">
        <v>4</v>
      </c>
    </row>
    <row r="52" spans="1:25" s="3" customFormat="1" ht="34.5" customHeight="1" x14ac:dyDescent="0.25">
      <c r="A52" s="55"/>
      <c r="B52" s="56"/>
      <c r="C52" s="48"/>
      <c r="D52" s="48"/>
      <c r="E52" s="48"/>
      <c r="F52" s="48"/>
      <c r="G52" s="48"/>
      <c r="H52" s="48"/>
      <c r="I52" s="5" t="s">
        <v>30</v>
      </c>
      <c r="J52" s="17">
        <v>0</v>
      </c>
      <c r="K52" s="17">
        <f t="shared" ref="K52:P52" si="29">K20</f>
        <v>0</v>
      </c>
      <c r="L52" s="17">
        <f t="shared" si="29"/>
        <v>0</v>
      </c>
      <c r="M52" s="17">
        <f t="shared" si="29"/>
        <v>0</v>
      </c>
      <c r="N52" s="28">
        <f t="shared" si="29"/>
        <v>0</v>
      </c>
      <c r="O52" s="17">
        <f t="shared" si="29"/>
        <v>0</v>
      </c>
      <c r="P52" s="17">
        <f t="shared" si="29"/>
        <v>0</v>
      </c>
      <c r="Q52" s="48"/>
      <c r="R52" s="48"/>
      <c r="S52" s="48"/>
      <c r="T52" s="48"/>
      <c r="U52" s="48"/>
      <c r="V52" s="48"/>
      <c r="W52" s="48"/>
      <c r="X52" s="48"/>
      <c r="Y52" s="48"/>
    </row>
    <row r="53" spans="1:25" s="3" customFormat="1" ht="30" x14ac:dyDescent="0.25">
      <c r="A53" s="55"/>
      <c r="B53" s="56"/>
      <c r="C53" s="48"/>
      <c r="D53" s="48"/>
      <c r="E53" s="48"/>
      <c r="F53" s="48"/>
      <c r="G53" s="48"/>
      <c r="H53" s="48"/>
      <c r="I53" s="5" t="s">
        <v>12</v>
      </c>
      <c r="J53" s="17">
        <f t="shared" ref="J53:J54" si="30">SUM(K53:P53)</f>
        <v>4328350.32</v>
      </c>
      <c r="K53" s="18">
        <f>K21</f>
        <v>0</v>
      </c>
      <c r="L53" s="18">
        <f t="shared" ref="L53:P53" si="31">L21</f>
        <v>0</v>
      </c>
      <c r="M53" s="18">
        <f t="shared" si="31"/>
        <v>4328350.32</v>
      </c>
      <c r="N53" s="27">
        <f t="shared" si="31"/>
        <v>0</v>
      </c>
      <c r="O53" s="18">
        <f t="shared" si="31"/>
        <v>0</v>
      </c>
      <c r="P53" s="18">
        <f t="shared" si="31"/>
        <v>0</v>
      </c>
      <c r="Q53" s="48"/>
      <c r="R53" s="48"/>
      <c r="S53" s="48"/>
      <c r="T53" s="48"/>
      <c r="U53" s="48"/>
      <c r="V53" s="48"/>
      <c r="W53" s="48"/>
      <c r="X53" s="48"/>
      <c r="Y53" s="48"/>
    </row>
    <row r="54" spans="1:25" s="3" customFormat="1" ht="28.9" customHeight="1" x14ac:dyDescent="0.25">
      <c r="A54" s="57"/>
      <c r="B54" s="58"/>
      <c r="C54" s="49"/>
      <c r="D54" s="49"/>
      <c r="E54" s="49"/>
      <c r="F54" s="49"/>
      <c r="G54" s="49"/>
      <c r="H54" s="49"/>
      <c r="I54" s="5" t="s">
        <v>13</v>
      </c>
      <c r="J54" s="17">
        <f t="shared" si="30"/>
        <v>109492593.91</v>
      </c>
      <c r="K54" s="17">
        <f>K22</f>
        <v>14915998.109999999</v>
      </c>
      <c r="L54" s="17">
        <f t="shared" ref="L54:P54" si="32">L22</f>
        <v>13942000</v>
      </c>
      <c r="M54" s="17">
        <f t="shared" si="32"/>
        <v>27751989.289999999</v>
      </c>
      <c r="N54" s="28">
        <f t="shared" si="32"/>
        <v>26582606.510000002</v>
      </c>
      <c r="O54" s="17">
        <f t="shared" si="32"/>
        <v>13150000</v>
      </c>
      <c r="P54" s="17">
        <f t="shared" si="32"/>
        <v>13150000</v>
      </c>
      <c r="Q54" s="49"/>
      <c r="R54" s="49"/>
      <c r="S54" s="49"/>
      <c r="T54" s="49"/>
      <c r="U54" s="49"/>
      <c r="V54" s="49"/>
      <c r="W54" s="49"/>
      <c r="X54" s="49"/>
      <c r="Y54" s="49"/>
    </row>
    <row r="57" spans="1:25" x14ac:dyDescent="0.25">
      <c r="N57" s="29"/>
    </row>
    <row r="58" spans="1:25" x14ac:dyDescent="0.25">
      <c r="M58" s="19"/>
    </row>
    <row r="60" spans="1:25" x14ac:dyDescent="0.25">
      <c r="M60" s="19"/>
    </row>
    <row r="62" spans="1:25" x14ac:dyDescent="0.25">
      <c r="N62" s="29"/>
    </row>
    <row r="63" spans="1:25" x14ac:dyDescent="0.25">
      <c r="N63" s="29"/>
    </row>
  </sheetData>
  <mergeCells count="181">
    <mergeCell ref="W49:W50"/>
    <mergeCell ref="X49:X50"/>
    <mergeCell ref="Y49:Y50"/>
    <mergeCell ref="Q43:Q46"/>
    <mergeCell ref="R43:R46"/>
    <mergeCell ref="S43:S46"/>
    <mergeCell ref="T43:T46"/>
    <mergeCell ref="U43:U46"/>
    <mergeCell ref="V43:V46"/>
    <mergeCell ref="W43:W46"/>
    <mergeCell ref="X43:X46"/>
    <mergeCell ref="Y43:Y46"/>
    <mergeCell ref="Q47:Q48"/>
    <mergeCell ref="R47:R48"/>
    <mergeCell ref="S47:S48"/>
    <mergeCell ref="T47:T48"/>
    <mergeCell ref="U47:U48"/>
    <mergeCell ref="V47:V48"/>
    <mergeCell ref="W47:W48"/>
    <mergeCell ref="X47:X48"/>
    <mergeCell ref="Y47:Y48"/>
    <mergeCell ref="Q49:Q50"/>
    <mergeCell ref="R49:R50"/>
    <mergeCell ref="S49:S50"/>
    <mergeCell ref="Y51:Y54"/>
    <mergeCell ref="W51:W54"/>
    <mergeCell ref="X51:X54"/>
    <mergeCell ref="X23:X26"/>
    <mergeCell ref="Y23:Y26"/>
    <mergeCell ref="Q23:Q26"/>
    <mergeCell ref="R23:R26"/>
    <mergeCell ref="Q31:Q34"/>
    <mergeCell ref="R31:R34"/>
    <mergeCell ref="V31:V34"/>
    <mergeCell ref="W31:W34"/>
    <mergeCell ref="V23:V26"/>
    <mergeCell ref="W23:W26"/>
    <mergeCell ref="Y35:Y38"/>
    <mergeCell ref="V51:V54"/>
    <mergeCell ref="Y39:Y42"/>
    <mergeCell ref="X39:X42"/>
    <mergeCell ref="W39:W42"/>
    <mergeCell ref="V39:V42"/>
    <mergeCell ref="U39:U42"/>
    <mergeCell ref="T39:T42"/>
    <mergeCell ref="S39:S42"/>
    <mergeCell ref="R39:R42"/>
    <mergeCell ref="Q39:Q42"/>
    <mergeCell ref="H35:H38"/>
    <mergeCell ref="H23:H26"/>
    <mergeCell ref="A23:A26"/>
    <mergeCell ref="B23:B26"/>
    <mergeCell ref="C23:C26"/>
    <mergeCell ref="Y19:Y22"/>
    <mergeCell ref="X19:X22"/>
    <mergeCell ref="W19:W22"/>
    <mergeCell ref="V19:V22"/>
    <mergeCell ref="U19:U22"/>
    <mergeCell ref="T19:T22"/>
    <mergeCell ref="S19:S22"/>
    <mergeCell ref="R19:R22"/>
    <mergeCell ref="Q19:Q22"/>
    <mergeCell ref="R35:R38"/>
    <mergeCell ref="Q35:Q38"/>
    <mergeCell ref="A19:A22"/>
    <mergeCell ref="B19:B22"/>
    <mergeCell ref="H19:H22"/>
    <mergeCell ref="G19:G22"/>
    <mergeCell ref="F19:F22"/>
    <mergeCell ref="E19:E22"/>
    <mergeCell ref="D19:D22"/>
    <mergeCell ref="C19:C22"/>
    <mergeCell ref="T5:Y8"/>
    <mergeCell ref="A10:Y10"/>
    <mergeCell ref="Q12:Y12"/>
    <mergeCell ref="C12:D14"/>
    <mergeCell ref="A9:Y9"/>
    <mergeCell ref="J14:J15"/>
    <mergeCell ref="I14:I15"/>
    <mergeCell ref="S14:S15"/>
    <mergeCell ref="S13:Y13"/>
    <mergeCell ref="R13:R15"/>
    <mergeCell ref="Q13:Q15"/>
    <mergeCell ref="E12:E15"/>
    <mergeCell ref="K14:P14"/>
    <mergeCell ref="B12:B15"/>
    <mergeCell ref="A12:A15"/>
    <mergeCell ref="T14:Y14"/>
    <mergeCell ref="F12:P13"/>
    <mergeCell ref="F14:H14"/>
    <mergeCell ref="F31:F34"/>
    <mergeCell ref="G31:G34"/>
    <mergeCell ref="S23:S26"/>
    <mergeCell ref="T23:T26"/>
    <mergeCell ref="U23:U26"/>
    <mergeCell ref="F35:F38"/>
    <mergeCell ref="G35:G38"/>
    <mergeCell ref="A51:B54"/>
    <mergeCell ref="Q51:Q54"/>
    <mergeCell ref="R51:R54"/>
    <mergeCell ref="S51:S54"/>
    <mergeCell ref="T51:T54"/>
    <mergeCell ref="U51:U54"/>
    <mergeCell ref="C51:C54"/>
    <mergeCell ref="D51:D54"/>
    <mergeCell ref="E51:E54"/>
    <mergeCell ref="F51:F54"/>
    <mergeCell ref="G51:G54"/>
    <mergeCell ref="H51:H54"/>
    <mergeCell ref="E31:E34"/>
    <mergeCell ref="D23:D26"/>
    <mergeCell ref="E23:E26"/>
    <mergeCell ref="H27:H30"/>
    <mergeCell ref="H31:H34"/>
    <mergeCell ref="A35:A38"/>
    <mergeCell ref="B35:B38"/>
    <mergeCell ref="C35:C38"/>
    <mergeCell ref="D35:D38"/>
    <mergeCell ref="E35:E38"/>
    <mergeCell ref="X31:X34"/>
    <mergeCell ref="Y31:Y34"/>
    <mergeCell ref="V27:V30"/>
    <mergeCell ref="S31:S34"/>
    <mergeCell ref="T31:T34"/>
    <mergeCell ref="U31:U34"/>
    <mergeCell ref="W27:W30"/>
    <mergeCell ref="X27:X30"/>
    <mergeCell ref="Y27:Y30"/>
    <mergeCell ref="S35:S38"/>
    <mergeCell ref="T35:T38"/>
    <mergeCell ref="U35:U38"/>
    <mergeCell ref="V35:V38"/>
    <mergeCell ref="W35:W38"/>
    <mergeCell ref="X35:X38"/>
    <mergeCell ref="A31:A34"/>
    <mergeCell ref="B31:B34"/>
    <mergeCell ref="C31:C34"/>
    <mergeCell ref="D31:D34"/>
    <mergeCell ref="A17:Y17"/>
    <mergeCell ref="A18:Y18"/>
    <mergeCell ref="A27:A30"/>
    <mergeCell ref="B27:B30"/>
    <mergeCell ref="C27:C30"/>
    <mergeCell ref="D27:D30"/>
    <mergeCell ref="Q27:Q30"/>
    <mergeCell ref="U27:U30"/>
    <mergeCell ref="R27:R30"/>
    <mergeCell ref="S27:S30"/>
    <mergeCell ref="T27:T30"/>
    <mergeCell ref="E27:E30"/>
    <mergeCell ref="G23:G26"/>
    <mergeCell ref="F27:F30"/>
    <mergeCell ref="G27:G30"/>
    <mergeCell ref="F23:F26"/>
    <mergeCell ref="B39:B42"/>
    <mergeCell ref="A39:A42"/>
    <mergeCell ref="H47:H50"/>
    <mergeCell ref="G47:G50"/>
    <mergeCell ref="F47:F50"/>
    <mergeCell ref="E47:E50"/>
    <mergeCell ref="D47:D50"/>
    <mergeCell ref="C47:C50"/>
    <mergeCell ref="B47:B50"/>
    <mergeCell ref="A47:A50"/>
    <mergeCell ref="A43:A46"/>
    <mergeCell ref="B43:B46"/>
    <mergeCell ref="C43:C46"/>
    <mergeCell ref="D43:D46"/>
    <mergeCell ref="E43:E46"/>
    <mergeCell ref="F43:F46"/>
    <mergeCell ref="G43:G46"/>
    <mergeCell ref="H43:H46"/>
    <mergeCell ref="T49:T50"/>
    <mergeCell ref="U49:U50"/>
    <mergeCell ref="V49:V50"/>
    <mergeCell ref="H39:H42"/>
    <mergeCell ref="G39:G42"/>
    <mergeCell ref="F39:F42"/>
    <mergeCell ref="E39:E42"/>
    <mergeCell ref="D39:D42"/>
    <mergeCell ref="C39:C42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2023-07-19T10:46:00Z</dcterms:modified>
</cp:coreProperties>
</file>