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45621"/>
</workbook>
</file>

<file path=xl/calcChain.xml><?xml version="1.0" encoding="utf-8"?>
<calcChain xmlns="http://schemas.openxmlformats.org/spreadsheetml/2006/main">
  <c r="J21" i="1" l="1"/>
  <c r="L17" i="1"/>
  <c r="M17" i="1"/>
  <c r="N17" i="1"/>
  <c r="O17" i="1"/>
  <c r="P17" i="1"/>
  <c r="K17" i="1"/>
  <c r="L36" i="1" l="1"/>
  <c r="M36" i="1"/>
  <c r="N36" i="1"/>
  <c r="O36" i="1"/>
  <c r="P36" i="1"/>
  <c r="K36" i="1"/>
  <c r="L25" i="1"/>
  <c r="M25" i="1"/>
  <c r="N25" i="1"/>
  <c r="O25" i="1"/>
  <c r="P25" i="1"/>
  <c r="K25" i="1"/>
  <c r="L26" i="1"/>
  <c r="M26" i="1"/>
  <c r="N26" i="1"/>
  <c r="O26" i="1"/>
  <c r="P26" i="1"/>
  <c r="K26" i="1"/>
  <c r="L27" i="1"/>
  <c r="M27" i="1"/>
  <c r="N27" i="1"/>
  <c r="O27" i="1"/>
  <c r="P27" i="1"/>
  <c r="K27" i="1"/>
  <c r="J37" i="1"/>
  <c r="J38" i="1"/>
  <c r="J39" i="1"/>
  <c r="L16" i="1"/>
  <c r="M16" i="1"/>
  <c r="N16" i="1"/>
  <c r="O16" i="1"/>
  <c r="P16" i="1"/>
  <c r="K16" i="1"/>
  <c r="L18" i="1"/>
  <c r="M18" i="1"/>
  <c r="N18" i="1"/>
  <c r="O18" i="1"/>
  <c r="P18" i="1"/>
  <c r="K18" i="1"/>
  <c r="L19" i="1"/>
  <c r="M19" i="1"/>
  <c r="N19" i="1"/>
  <c r="O19" i="1"/>
  <c r="P19" i="1"/>
  <c r="K19" i="1"/>
  <c r="J20" i="1"/>
  <c r="J22" i="1"/>
  <c r="J16" i="1" l="1"/>
  <c r="J18" i="1"/>
  <c r="J17" i="1"/>
  <c r="J19" i="1"/>
  <c r="J36" i="1"/>
  <c r="J33" i="1"/>
  <c r="J34" i="1"/>
  <c r="J35" i="1"/>
  <c r="L32" i="1"/>
  <c r="M32" i="1"/>
  <c r="N32" i="1"/>
  <c r="O32" i="1"/>
  <c r="P32" i="1"/>
  <c r="K32" i="1"/>
  <c r="J29" i="1"/>
  <c r="J30" i="1"/>
  <c r="J31" i="1"/>
  <c r="L28" i="1"/>
  <c r="M28" i="1"/>
  <c r="N28" i="1"/>
  <c r="O28" i="1"/>
  <c r="P28" i="1"/>
  <c r="K28" i="1"/>
  <c r="L41" i="1"/>
  <c r="M41" i="1"/>
  <c r="N41" i="1"/>
  <c r="O41" i="1"/>
  <c r="P41" i="1"/>
  <c r="K41" i="1"/>
  <c r="L42" i="1"/>
  <c r="N42" i="1"/>
  <c r="P42" i="1"/>
  <c r="K42" i="1"/>
  <c r="L43" i="1"/>
  <c r="M43" i="1"/>
  <c r="N24" i="1"/>
  <c r="O43" i="1"/>
  <c r="P43" i="1"/>
  <c r="K43" i="1"/>
  <c r="L15" i="1"/>
  <c r="M15" i="1"/>
  <c r="N15" i="1"/>
  <c r="O15" i="1"/>
  <c r="P15" i="1"/>
  <c r="K15" i="1"/>
  <c r="O24" i="1" l="1"/>
  <c r="M24" i="1"/>
  <c r="J41" i="1"/>
  <c r="J25" i="1"/>
  <c r="P40" i="1"/>
  <c r="L40" i="1"/>
  <c r="P24" i="1"/>
  <c r="L24" i="1"/>
  <c r="N43" i="1"/>
  <c r="N40" i="1" s="1"/>
  <c r="O42" i="1"/>
  <c r="O40" i="1" s="1"/>
  <c r="J27" i="1"/>
  <c r="M42" i="1"/>
  <c r="M40" i="1" s="1"/>
  <c r="K40" i="1"/>
  <c r="J26" i="1"/>
  <c r="K24" i="1"/>
  <c r="J32" i="1"/>
  <c r="J43" i="1" l="1"/>
  <c r="J40" i="1"/>
  <c r="J42" i="1"/>
  <c r="J15" i="1"/>
  <c r="J24" i="1"/>
  <c r="J28" i="1" l="1"/>
</calcChain>
</file>

<file path=xl/sharedStrings.xml><?xml version="1.0" encoding="utf-8"?>
<sst xmlns="http://schemas.openxmlformats.org/spreadsheetml/2006/main" count="159" uniqueCount="57">
  <si>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</si>
  <si>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</si>
  <si>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</si>
  <si>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</si>
  <si>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</si>
  <si>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</si>
  <si>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</si>
  <si>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</si>
  <si>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</si>
  <si>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</si>
  <si>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</si>
  <si>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Цель ПП - Обеспечение развития малого и среднего предпринимательства в Калачинском муниципальном районе</t>
  </si>
  <si>
    <t>Задача 2 ПП - Информационная, методическая, организационно-кадровая поддержка субъектов малого и среднего предпринимательства</t>
  </si>
  <si>
    <t>2.1.</t>
  </si>
  <si>
    <t>2.2.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</si>
  <si>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</si>
  <si>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в % к предыдущему году</t>
  </si>
  <si>
    <t>МЕРОПРИЯТИЯ  ПОДПРОГРАММЫ 1 МУНИЦИПАЛЬНОЙ ПРОГРАММЫ</t>
  </si>
  <si>
    <t>Таблица 7.1.4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</si>
  <si>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</si>
  <si>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</si>
  <si>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</si>
  <si>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</si>
  <si>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</si>
  <si>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</si>
  <si>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Наименование мероприятия ПП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</si>
  <si>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</si>
  <si>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</si>
  <si>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</si>
  <si>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</si>
  <si>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</si>
  <si>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04</t>
  </si>
  <si>
    <t>12</t>
  </si>
  <si>
    <t>02</t>
  </si>
  <si>
    <t>2021 год</t>
  </si>
  <si>
    <t>2022 год</t>
  </si>
  <si>
    <t>2023 год</t>
  </si>
  <si>
    <t>2024 год</t>
  </si>
  <si>
    <t>2025 год</t>
  </si>
  <si>
    <t>областной бюджет</t>
  </si>
  <si>
    <t>федеральный бюджет</t>
  </si>
  <si>
    <t>Основное мероприятие 2 ПП -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</si>
  <si>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 ОМ 2 ПП - Участие в региональных мероприятиях, посвященных развитию малого и среднего предпринимательства</t>
  </si>
  <si>
    <t>мероприятие 2 ОМ 2 ПП - Организация информационно-консультационной поддержки субъектов малого и среднего предпринимательства</t>
  </si>
  <si>
    <t>Приложение к Подпрограмме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</si>
  <si>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Срок  реализации мероприятия ПП</t>
  </si>
  <si>
    <t>Объем финансирования мероприятий ПП (рублей)</t>
  </si>
  <si>
    <t>1.1.</t>
  </si>
  <si>
    <t>Задача 1 ПП -Реализация национальных проектов</t>
  </si>
  <si>
    <t>Мероприятие 1 ОМ 1 ПП - Предоставление грантов начинающим субъектам малого предпринимательства</t>
  </si>
  <si>
    <t>I4</t>
  </si>
  <si>
    <t>2.3.</t>
  </si>
  <si>
    <t>Количество грантополучателей субъектов малого и среднего предпринимательства</t>
  </si>
  <si>
    <t>единиц</t>
  </si>
  <si>
    <t>Количество созданных новых рабочих мест и (или) сохранение общего количества рабочих мест на период не менее 6 месяцев со дня получения грантовой поддержки</t>
  </si>
  <si>
    <t>Основное мероприятие 1 ПП - "Реализация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</si>
  <si>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 xml:space="preserve">мероприятие 3 ОМ 2 ПП - Оказание информационно-консультационной поддержки субъектам малого и среднего предпринимательства, включенным в реестр социальных предпринимателей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</si>
</sst>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5"/>
  <sheetViews>
    <sheetView tabSelected="1" topLeftCell="B31" zoomScale="80" zoomScaleNormal="80" workbookViewId="0">
      <selection activeCell="W19" sqref="W19:W21"/>
    </sheetView>
  </sheetViews>
  <sheetFormatPr defaultRowHeight="15" x14ac:dyDescent="0.25"/>
  <cols>
    <col min="1" max="1" width="9.140625" customWidth="1"/>
    <col min="2" max="2" width="36.28515625" customWidth="1"/>
    <col min="6" max="6" width="10.140625" style="3" customWidth="1"/>
    <col min="7" max="7" width="12" style="3" customWidth="1"/>
    <col min="8" max="8" width="14.42578125" style="3" customWidth="1"/>
    <col min="9" max="9" width="15.7109375" customWidth="1"/>
    <col min="10" max="10" width="13" customWidth="1"/>
    <col min="11" max="11" width="11.85546875" customWidth="1"/>
    <col min="12" max="12" width="13" customWidth="1"/>
    <col min="13" max="14" width="12.42578125" customWidth="1"/>
    <col min="15" max="15" width="13" customWidth="1"/>
    <col min="16" max="16" width="11.28515625" customWidth="1"/>
    <col min="17" max="17" width="32" customWidth="1"/>
    <col min="18" max="18" width="10.140625" customWidth="1"/>
    <col min="19" max="19" width="8.5703125" customWidth="1"/>
  </cols>
  <sheetData>
    <row r="1" spans="1:25" ht="21" customHeight="1" x14ac:dyDescent="0.25">
      <c r="A1" s="3"/>
      <c r="B1" s="3"/>
      <c r="C1" s="3"/>
      <c r="D1" s="3"/>
      <c r="E1" s="3"/>
      <c r="I1" s="3"/>
      <c r="S1" s="60" t="s">
        <v>44</v>
      </c>
      <c r="T1" s="60"/>
      <c r="U1" s="60"/>
      <c r="V1" s="60"/>
      <c r="W1" s="60"/>
      <c r="X1" s="60"/>
      <c r="Y1" s="60"/>
    </row>
    <row r="2" spans="1:25" ht="21" customHeight="1" x14ac:dyDescent="0.25">
      <c r="A2" s="3"/>
      <c r="B2" s="3"/>
      <c r="C2" s="3"/>
      <c r="D2" s="3"/>
      <c r="E2" s="3"/>
      <c r="I2" s="3"/>
      <c r="S2" s="60"/>
      <c r="T2" s="60"/>
      <c r="U2" s="60"/>
      <c r="V2" s="60"/>
      <c r="W2" s="60"/>
      <c r="X2" s="60"/>
      <c r="Y2" s="60"/>
    </row>
    <row r="3" spans="1:25" ht="21" customHeight="1" x14ac:dyDescent="0.25">
      <c r="A3" s="3"/>
      <c r="B3" s="3"/>
      <c r="C3" s="3"/>
      <c r="D3" s="3"/>
      <c r="E3" s="3"/>
      <c r="I3" s="3"/>
      <c r="S3" s="60"/>
      <c r="T3" s="60"/>
      <c r="U3" s="60"/>
      <c r="V3" s="60"/>
      <c r="W3" s="60"/>
      <c r="X3" s="60"/>
      <c r="Y3" s="60"/>
    </row>
    <row r="4" spans="1:25" ht="21" customHeight="1" x14ac:dyDescent="0.25">
      <c r="S4" s="60"/>
      <c r="T4" s="60"/>
      <c r="U4" s="60"/>
      <c r="V4" s="60"/>
      <c r="W4" s="60"/>
      <c r="X4" s="60"/>
      <c r="Y4" s="60"/>
    </row>
    <row r="5" spans="1:25" x14ac:dyDescent="0.25">
      <c r="A5" s="59" t="s">
        <v>18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</row>
    <row r="6" spans="1:25" x14ac:dyDescent="0.25">
      <c r="A6" s="61" t="s">
        <v>17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 spans="1:2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9.45" customHeight="1" x14ac:dyDescent="0.25">
      <c r="A8" s="25" t="s">
        <v>0</v>
      </c>
      <c r="B8" s="25" t="s">
        <v>25</v>
      </c>
      <c r="C8" s="39" t="s">
        <v>45</v>
      </c>
      <c r="D8" s="39"/>
      <c r="E8" s="62" t="s">
        <v>26</v>
      </c>
      <c r="F8" s="25" t="s">
        <v>46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 t="s">
        <v>10</v>
      </c>
      <c r="R8" s="25"/>
      <c r="S8" s="25"/>
      <c r="T8" s="25"/>
      <c r="U8" s="25"/>
      <c r="V8" s="25"/>
      <c r="W8" s="25"/>
      <c r="X8" s="25"/>
      <c r="Y8" s="25"/>
    </row>
    <row r="9" spans="1:25" ht="42" customHeight="1" x14ac:dyDescent="0.25">
      <c r="A9" s="25"/>
      <c r="B9" s="25"/>
      <c r="C9" s="39"/>
      <c r="D9" s="39"/>
      <c r="E9" s="62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 t="s">
        <v>23</v>
      </c>
      <c r="R9" s="38" t="s">
        <v>22</v>
      </c>
      <c r="S9" s="25" t="s">
        <v>20</v>
      </c>
      <c r="T9" s="25"/>
      <c r="U9" s="25"/>
      <c r="V9" s="25"/>
      <c r="W9" s="25"/>
      <c r="X9" s="25"/>
      <c r="Y9" s="25"/>
    </row>
    <row r="10" spans="1:25" ht="61.15" customHeight="1" x14ac:dyDescent="0.25">
      <c r="A10" s="25"/>
      <c r="B10" s="25"/>
      <c r="C10" s="39"/>
      <c r="D10" s="39"/>
      <c r="E10" s="62"/>
      <c r="F10" s="39" t="s">
        <v>27</v>
      </c>
      <c r="G10" s="39"/>
      <c r="H10" s="39"/>
      <c r="I10" s="39" t="s">
        <v>24</v>
      </c>
      <c r="J10" s="25" t="s">
        <v>21</v>
      </c>
      <c r="K10" s="25" t="s">
        <v>7</v>
      </c>
      <c r="L10" s="25"/>
      <c r="M10" s="25"/>
      <c r="N10" s="25"/>
      <c r="O10" s="25"/>
      <c r="P10" s="25"/>
      <c r="Q10" s="25"/>
      <c r="R10" s="38"/>
      <c r="S10" s="25" t="s">
        <v>21</v>
      </c>
      <c r="T10" s="25" t="s">
        <v>8</v>
      </c>
      <c r="U10" s="25"/>
      <c r="V10" s="25"/>
      <c r="W10" s="25"/>
      <c r="X10" s="25"/>
      <c r="Y10" s="25"/>
    </row>
    <row r="11" spans="1:25" ht="88.9" customHeight="1" x14ac:dyDescent="0.25">
      <c r="A11" s="25"/>
      <c r="B11" s="25"/>
      <c r="C11" s="5" t="s">
        <v>1</v>
      </c>
      <c r="D11" s="5" t="s">
        <v>2</v>
      </c>
      <c r="E11" s="62"/>
      <c r="F11" s="4" t="s">
        <v>28</v>
      </c>
      <c r="G11" s="4" t="s">
        <v>29</v>
      </c>
      <c r="H11" s="4" t="s">
        <v>30</v>
      </c>
      <c r="I11" s="39"/>
      <c r="J11" s="25"/>
      <c r="K11" s="5" t="s">
        <v>19</v>
      </c>
      <c r="L11" s="5" t="s">
        <v>34</v>
      </c>
      <c r="M11" s="5" t="s">
        <v>35</v>
      </c>
      <c r="N11" s="5" t="s">
        <v>36</v>
      </c>
      <c r="O11" s="5" t="s">
        <v>37</v>
      </c>
      <c r="P11" s="5" t="s">
        <v>38</v>
      </c>
      <c r="Q11" s="25"/>
      <c r="R11" s="38"/>
      <c r="S11" s="25"/>
      <c r="T11" s="5" t="s">
        <v>19</v>
      </c>
      <c r="U11" s="5" t="s">
        <v>34</v>
      </c>
      <c r="V11" s="5" t="s">
        <v>35</v>
      </c>
      <c r="W11" s="5" t="s">
        <v>36</v>
      </c>
      <c r="X11" s="5" t="s">
        <v>37</v>
      </c>
      <c r="Y11" s="5" t="s">
        <v>38</v>
      </c>
    </row>
    <row r="12" spans="1:2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</row>
    <row r="13" spans="1:25" ht="15.75" customHeight="1" x14ac:dyDescent="0.25">
      <c r="A13" s="30" t="s">
        <v>11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19.5" customHeight="1" x14ac:dyDescent="0.25">
      <c r="A14" s="31" t="s">
        <v>48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</row>
    <row r="15" spans="1:25" ht="15.75" customHeight="1" x14ac:dyDescent="0.25">
      <c r="A15" s="36">
        <v>1</v>
      </c>
      <c r="B15" s="37" t="s">
        <v>55</v>
      </c>
      <c r="C15" s="36">
        <v>2020</v>
      </c>
      <c r="D15" s="36">
        <v>2025</v>
      </c>
      <c r="E15" s="35" t="s">
        <v>6</v>
      </c>
      <c r="F15" s="40" t="s">
        <v>31</v>
      </c>
      <c r="G15" s="40" t="s">
        <v>32</v>
      </c>
      <c r="H15" s="40" t="s">
        <v>50</v>
      </c>
      <c r="I15" s="16" t="s">
        <v>3</v>
      </c>
      <c r="J15" s="12">
        <f>SUM(K15:P15)</f>
        <v>3782835.54</v>
      </c>
      <c r="K15" s="12">
        <f>K16+K17+K18</f>
        <v>2182835.54</v>
      </c>
      <c r="L15" s="12">
        <f t="shared" ref="L15:P15" si="0">L16+L17+L18</f>
        <v>400000</v>
      </c>
      <c r="M15" s="12">
        <f t="shared" si="0"/>
        <v>800000</v>
      </c>
      <c r="N15" s="12">
        <f t="shared" si="0"/>
        <v>400000</v>
      </c>
      <c r="O15" s="12">
        <f t="shared" si="0"/>
        <v>0</v>
      </c>
      <c r="P15" s="12">
        <f t="shared" si="0"/>
        <v>0</v>
      </c>
      <c r="Q15" s="35" t="s">
        <v>5</v>
      </c>
      <c r="R15" s="35" t="s">
        <v>5</v>
      </c>
      <c r="S15" s="35" t="s">
        <v>5</v>
      </c>
      <c r="T15" s="35" t="s">
        <v>5</v>
      </c>
      <c r="U15" s="35" t="s">
        <v>5</v>
      </c>
      <c r="V15" s="35" t="s">
        <v>5</v>
      </c>
      <c r="W15" s="35" t="s">
        <v>5</v>
      </c>
      <c r="X15" s="35" t="s">
        <v>5</v>
      </c>
      <c r="Y15" s="35" t="s">
        <v>5</v>
      </c>
    </row>
    <row r="16" spans="1:25" s="3" customFormat="1" ht="58.5" customHeight="1" x14ac:dyDescent="0.25">
      <c r="A16" s="36"/>
      <c r="B16" s="37"/>
      <c r="C16" s="36"/>
      <c r="D16" s="36"/>
      <c r="E16" s="35"/>
      <c r="F16" s="40"/>
      <c r="G16" s="40"/>
      <c r="H16" s="40"/>
      <c r="I16" s="9" t="s">
        <v>40</v>
      </c>
      <c r="J16" s="12">
        <f t="shared" ref="J16:J22" si="1">SUM(K16:P16)</f>
        <v>0</v>
      </c>
      <c r="K16" s="12">
        <f>K20</f>
        <v>0</v>
      </c>
      <c r="L16" s="12">
        <f t="shared" ref="L16:P16" si="2">L20</f>
        <v>0</v>
      </c>
      <c r="M16" s="12">
        <f t="shared" si="2"/>
        <v>0</v>
      </c>
      <c r="N16" s="12">
        <f t="shared" si="2"/>
        <v>0</v>
      </c>
      <c r="O16" s="12">
        <f t="shared" si="2"/>
        <v>0</v>
      </c>
      <c r="P16" s="12">
        <f t="shared" si="2"/>
        <v>0</v>
      </c>
      <c r="Q16" s="35"/>
      <c r="R16" s="35"/>
      <c r="S16" s="35"/>
      <c r="T16" s="35"/>
      <c r="U16" s="35"/>
      <c r="V16" s="35"/>
      <c r="W16" s="35"/>
      <c r="X16" s="35"/>
      <c r="Y16" s="35"/>
    </row>
    <row r="17" spans="1:25" s="3" customFormat="1" ht="58.5" customHeight="1" x14ac:dyDescent="0.25">
      <c r="A17" s="36"/>
      <c r="B17" s="37"/>
      <c r="C17" s="36"/>
      <c r="D17" s="36"/>
      <c r="E17" s="35"/>
      <c r="F17" s="40"/>
      <c r="G17" s="40"/>
      <c r="H17" s="40"/>
      <c r="I17" s="9" t="s">
        <v>39</v>
      </c>
      <c r="J17" s="12">
        <f t="shared" si="1"/>
        <v>1741702.9</v>
      </c>
      <c r="K17" s="12">
        <f>K21</f>
        <v>1182835.54</v>
      </c>
      <c r="L17" s="12">
        <f t="shared" ref="L17:P17" si="3">L21</f>
        <v>0</v>
      </c>
      <c r="M17" s="12">
        <f t="shared" si="3"/>
        <v>558867.36</v>
      </c>
      <c r="N17" s="12">
        <f t="shared" si="3"/>
        <v>0</v>
      </c>
      <c r="O17" s="12">
        <f t="shared" si="3"/>
        <v>0</v>
      </c>
      <c r="P17" s="12">
        <f t="shared" si="3"/>
        <v>0</v>
      </c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58.5" customHeight="1" x14ac:dyDescent="0.25">
      <c r="A18" s="36"/>
      <c r="B18" s="37"/>
      <c r="C18" s="36"/>
      <c r="D18" s="36"/>
      <c r="E18" s="35"/>
      <c r="F18" s="40"/>
      <c r="G18" s="40"/>
      <c r="H18" s="40"/>
      <c r="I18" s="10" t="s">
        <v>4</v>
      </c>
      <c r="J18" s="12">
        <f t="shared" si="1"/>
        <v>2041132.6400000001</v>
      </c>
      <c r="K18" s="12">
        <f>K22</f>
        <v>1000000</v>
      </c>
      <c r="L18" s="12">
        <f t="shared" ref="L18:P18" si="4">L22</f>
        <v>400000</v>
      </c>
      <c r="M18" s="12">
        <f t="shared" si="4"/>
        <v>241132.64</v>
      </c>
      <c r="N18" s="12">
        <f t="shared" si="4"/>
        <v>400000</v>
      </c>
      <c r="O18" s="12">
        <f t="shared" si="4"/>
        <v>0</v>
      </c>
      <c r="P18" s="12">
        <f t="shared" si="4"/>
        <v>0</v>
      </c>
      <c r="Q18" s="35"/>
      <c r="R18" s="35"/>
      <c r="S18" s="35"/>
      <c r="T18" s="35"/>
      <c r="U18" s="35"/>
      <c r="V18" s="35"/>
      <c r="W18" s="35"/>
      <c r="X18" s="35"/>
      <c r="Y18" s="35"/>
    </row>
    <row r="19" spans="1:25" s="3" customFormat="1" ht="28.5" customHeight="1" x14ac:dyDescent="0.25">
      <c r="A19" s="47" t="s">
        <v>47</v>
      </c>
      <c r="B19" s="44" t="s">
        <v>49</v>
      </c>
      <c r="C19" s="47">
        <v>2020</v>
      </c>
      <c r="D19" s="47">
        <v>2025</v>
      </c>
      <c r="E19" s="44" t="s">
        <v>6</v>
      </c>
      <c r="F19" s="41" t="s">
        <v>31</v>
      </c>
      <c r="G19" s="41" t="s">
        <v>32</v>
      </c>
      <c r="H19" s="40" t="s">
        <v>50</v>
      </c>
      <c r="I19" s="10" t="s">
        <v>3</v>
      </c>
      <c r="J19" s="12">
        <f t="shared" si="1"/>
        <v>3782835.54</v>
      </c>
      <c r="K19" s="12">
        <f>K20+K21+K22</f>
        <v>2182835.54</v>
      </c>
      <c r="L19" s="12">
        <f t="shared" ref="L19:P19" si="5">L20+L21+L22</f>
        <v>400000</v>
      </c>
      <c r="M19" s="12">
        <f t="shared" si="5"/>
        <v>800000</v>
      </c>
      <c r="N19" s="12">
        <f t="shared" si="5"/>
        <v>400000</v>
      </c>
      <c r="O19" s="12">
        <f t="shared" si="5"/>
        <v>0</v>
      </c>
      <c r="P19" s="12">
        <f t="shared" si="5"/>
        <v>0</v>
      </c>
      <c r="Q19" s="50" t="s">
        <v>52</v>
      </c>
      <c r="R19" s="19" t="s">
        <v>53</v>
      </c>
      <c r="S19" s="19">
        <v>9</v>
      </c>
      <c r="T19" s="19" t="s">
        <v>5</v>
      </c>
      <c r="U19" s="19">
        <v>1</v>
      </c>
      <c r="V19" s="19">
        <v>2</v>
      </c>
      <c r="W19" s="19">
        <v>1</v>
      </c>
      <c r="X19" s="19">
        <v>2</v>
      </c>
      <c r="Y19" s="19">
        <v>2</v>
      </c>
    </row>
    <row r="20" spans="1:25" s="3" customFormat="1" ht="107.25" customHeight="1" x14ac:dyDescent="0.25">
      <c r="A20" s="48"/>
      <c r="B20" s="45"/>
      <c r="C20" s="48"/>
      <c r="D20" s="48"/>
      <c r="E20" s="45"/>
      <c r="F20" s="42"/>
      <c r="G20" s="42"/>
      <c r="H20" s="40"/>
      <c r="I20" s="10" t="s">
        <v>40</v>
      </c>
      <c r="J20" s="12">
        <f t="shared" si="1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51"/>
      <c r="R20" s="20"/>
      <c r="S20" s="20"/>
      <c r="T20" s="20"/>
      <c r="U20" s="20"/>
      <c r="V20" s="20"/>
      <c r="W20" s="20"/>
      <c r="X20" s="20"/>
      <c r="Y20" s="20"/>
    </row>
    <row r="21" spans="1:25" s="3" customFormat="1" ht="56.25" customHeight="1" x14ac:dyDescent="0.25">
      <c r="A21" s="48"/>
      <c r="B21" s="45"/>
      <c r="C21" s="48"/>
      <c r="D21" s="48"/>
      <c r="E21" s="45"/>
      <c r="F21" s="42"/>
      <c r="G21" s="42"/>
      <c r="H21" s="40"/>
      <c r="I21" s="10" t="s">
        <v>39</v>
      </c>
      <c r="J21" s="12">
        <f t="shared" si="1"/>
        <v>1741702.9</v>
      </c>
      <c r="K21" s="12">
        <v>1182835.54</v>
      </c>
      <c r="L21" s="12">
        <v>0</v>
      </c>
      <c r="M21" s="12">
        <v>558867.36</v>
      </c>
      <c r="N21" s="12">
        <v>0</v>
      </c>
      <c r="O21" s="12">
        <v>0</v>
      </c>
      <c r="P21" s="12">
        <v>0</v>
      </c>
      <c r="Q21" s="52"/>
      <c r="R21" s="21"/>
      <c r="S21" s="21"/>
      <c r="T21" s="21"/>
      <c r="U21" s="21"/>
      <c r="V21" s="21"/>
      <c r="W21" s="21"/>
      <c r="X21" s="21"/>
      <c r="Y21" s="21"/>
    </row>
    <row r="22" spans="1:25" s="3" customFormat="1" ht="87.75" customHeight="1" x14ac:dyDescent="0.25">
      <c r="A22" s="49"/>
      <c r="B22" s="46"/>
      <c r="C22" s="49"/>
      <c r="D22" s="49"/>
      <c r="E22" s="46"/>
      <c r="F22" s="43"/>
      <c r="G22" s="43"/>
      <c r="H22" s="40"/>
      <c r="I22" s="10" t="s">
        <v>4</v>
      </c>
      <c r="J22" s="12">
        <f t="shared" si="1"/>
        <v>2041132.6400000001</v>
      </c>
      <c r="K22" s="12">
        <v>1000000</v>
      </c>
      <c r="L22" s="12">
        <v>400000</v>
      </c>
      <c r="M22" s="12">
        <v>241132.64</v>
      </c>
      <c r="N22" s="12">
        <v>400000</v>
      </c>
      <c r="O22" s="12">
        <v>0</v>
      </c>
      <c r="P22" s="12">
        <v>0</v>
      </c>
      <c r="Q22" s="17" t="s">
        <v>54</v>
      </c>
      <c r="R22" s="18" t="s">
        <v>53</v>
      </c>
      <c r="S22" s="18">
        <v>6</v>
      </c>
      <c r="T22" s="18" t="s">
        <v>5</v>
      </c>
      <c r="U22" s="18">
        <v>1</v>
      </c>
      <c r="V22" s="18">
        <v>2</v>
      </c>
      <c r="W22" s="18">
        <v>1</v>
      </c>
      <c r="X22" s="18">
        <v>1</v>
      </c>
      <c r="Y22" s="18">
        <v>1</v>
      </c>
    </row>
    <row r="23" spans="1:25" ht="20.25" customHeight="1" x14ac:dyDescent="0.25">
      <c r="A23" s="32" t="s">
        <v>12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4"/>
    </row>
    <row r="24" spans="1:25" ht="16.5" customHeight="1" x14ac:dyDescent="0.25">
      <c r="A24" s="36">
        <v>2</v>
      </c>
      <c r="B24" s="35" t="s">
        <v>41</v>
      </c>
      <c r="C24" s="36">
        <v>2020</v>
      </c>
      <c r="D24" s="36">
        <v>2025</v>
      </c>
      <c r="E24" s="35" t="s">
        <v>6</v>
      </c>
      <c r="F24" s="40" t="s">
        <v>31</v>
      </c>
      <c r="G24" s="40" t="s">
        <v>32</v>
      </c>
      <c r="H24" s="40" t="s">
        <v>33</v>
      </c>
      <c r="I24" s="16" t="s">
        <v>3</v>
      </c>
      <c r="J24" s="12">
        <f>SUM(K24:P24)</f>
        <v>2500</v>
      </c>
      <c r="K24" s="12">
        <f>K25+K26+K27</f>
        <v>0</v>
      </c>
      <c r="L24" s="12">
        <f t="shared" ref="L24:P24" si="6">L25+L26+L27</f>
        <v>0</v>
      </c>
      <c r="M24" s="12">
        <f t="shared" si="6"/>
        <v>0</v>
      </c>
      <c r="N24" s="12">
        <f t="shared" si="6"/>
        <v>2500</v>
      </c>
      <c r="O24" s="12">
        <f t="shared" si="6"/>
        <v>0</v>
      </c>
      <c r="P24" s="12">
        <f t="shared" si="6"/>
        <v>0</v>
      </c>
      <c r="Q24" s="35" t="s">
        <v>15</v>
      </c>
      <c r="R24" s="35" t="s">
        <v>16</v>
      </c>
      <c r="S24" s="36" t="s">
        <v>5</v>
      </c>
      <c r="T24" s="36">
        <v>105</v>
      </c>
      <c r="U24" s="36">
        <v>105</v>
      </c>
      <c r="V24" s="36">
        <v>105</v>
      </c>
      <c r="W24" s="36">
        <v>105</v>
      </c>
      <c r="X24" s="36">
        <v>105</v>
      </c>
      <c r="Y24" s="36">
        <v>105</v>
      </c>
    </row>
    <row r="25" spans="1:25" s="3" customFormat="1" ht="30" customHeight="1" x14ac:dyDescent="0.25">
      <c r="A25" s="36"/>
      <c r="B25" s="35"/>
      <c r="C25" s="36"/>
      <c r="D25" s="36"/>
      <c r="E25" s="35"/>
      <c r="F25" s="40"/>
      <c r="G25" s="40"/>
      <c r="H25" s="40"/>
      <c r="I25" s="11" t="s">
        <v>40</v>
      </c>
      <c r="J25" s="12">
        <f t="shared" ref="J25:J27" si="7">SUM(K25:P25)</f>
        <v>0</v>
      </c>
      <c r="K25" s="12">
        <f>K29+K33+K37</f>
        <v>0</v>
      </c>
      <c r="L25" s="12">
        <f t="shared" ref="L25:P25" si="8">L29+L33+L37</f>
        <v>0</v>
      </c>
      <c r="M25" s="12">
        <f t="shared" si="8"/>
        <v>0</v>
      </c>
      <c r="N25" s="12">
        <f t="shared" si="8"/>
        <v>0</v>
      </c>
      <c r="O25" s="12">
        <f t="shared" si="8"/>
        <v>0</v>
      </c>
      <c r="P25" s="12">
        <f t="shared" si="8"/>
        <v>0</v>
      </c>
      <c r="Q25" s="35"/>
      <c r="R25" s="35"/>
      <c r="S25" s="36"/>
      <c r="T25" s="36"/>
      <c r="U25" s="36"/>
      <c r="V25" s="36"/>
      <c r="W25" s="36"/>
      <c r="X25" s="36"/>
      <c r="Y25" s="36"/>
    </row>
    <row r="26" spans="1:25" s="3" customFormat="1" ht="36" customHeight="1" x14ac:dyDescent="0.25">
      <c r="A26" s="36"/>
      <c r="B26" s="35"/>
      <c r="C26" s="36"/>
      <c r="D26" s="36"/>
      <c r="E26" s="35"/>
      <c r="F26" s="40"/>
      <c r="G26" s="40"/>
      <c r="H26" s="40"/>
      <c r="I26" s="11" t="s">
        <v>39</v>
      </c>
      <c r="J26" s="12">
        <f t="shared" si="7"/>
        <v>0</v>
      </c>
      <c r="K26" s="12">
        <f>K30+K34+K38</f>
        <v>0</v>
      </c>
      <c r="L26" s="12">
        <f t="shared" ref="L26:P26" si="9">L30+L34+L38</f>
        <v>0</v>
      </c>
      <c r="M26" s="12">
        <f t="shared" si="9"/>
        <v>0</v>
      </c>
      <c r="N26" s="12">
        <f t="shared" si="9"/>
        <v>0</v>
      </c>
      <c r="O26" s="12">
        <f t="shared" si="9"/>
        <v>0</v>
      </c>
      <c r="P26" s="12">
        <f t="shared" si="9"/>
        <v>0</v>
      </c>
      <c r="Q26" s="35"/>
      <c r="R26" s="35"/>
      <c r="S26" s="36"/>
      <c r="T26" s="36"/>
      <c r="U26" s="36"/>
      <c r="V26" s="36"/>
      <c r="W26" s="36"/>
      <c r="X26" s="36"/>
      <c r="Y26" s="36"/>
    </row>
    <row r="27" spans="1:25" ht="35.25" customHeight="1" x14ac:dyDescent="0.25">
      <c r="A27" s="36"/>
      <c r="B27" s="35"/>
      <c r="C27" s="36"/>
      <c r="D27" s="36"/>
      <c r="E27" s="35"/>
      <c r="F27" s="40"/>
      <c r="G27" s="40"/>
      <c r="H27" s="40"/>
      <c r="I27" s="10" t="s">
        <v>4</v>
      </c>
      <c r="J27" s="12">
        <f t="shared" si="7"/>
        <v>2500</v>
      </c>
      <c r="K27" s="12">
        <f>K31+K35+K39</f>
        <v>0</v>
      </c>
      <c r="L27" s="12">
        <f t="shared" ref="L27:P27" si="10">L31+L35+L39</f>
        <v>0</v>
      </c>
      <c r="M27" s="12">
        <f t="shared" si="10"/>
        <v>0</v>
      </c>
      <c r="N27" s="12">
        <f t="shared" si="10"/>
        <v>2500</v>
      </c>
      <c r="O27" s="12">
        <f t="shared" si="10"/>
        <v>0</v>
      </c>
      <c r="P27" s="12">
        <f t="shared" si="10"/>
        <v>0</v>
      </c>
      <c r="Q27" s="35"/>
      <c r="R27" s="35"/>
      <c r="S27" s="36"/>
      <c r="T27" s="36"/>
      <c r="U27" s="36"/>
      <c r="V27" s="36"/>
      <c r="W27" s="36"/>
      <c r="X27" s="36"/>
      <c r="Y27" s="36"/>
    </row>
    <row r="28" spans="1:25" ht="19.5" customHeight="1" x14ac:dyDescent="0.25">
      <c r="A28" s="25" t="s">
        <v>13</v>
      </c>
      <c r="B28" s="39" t="s">
        <v>42</v>
      </c>
      <c r="C28" s="25">
        <v>2020</v>
      </c>
      <c r="D28" s="25">
        <v>2025</v>
      </c>
      <c r="E28" s="39" t="s">
        <v>6</v>
      </c>
      <c r="F28" s="26" t="s">
        <v>31</v>
      </c>
      <c r="G28" s="26" t="s">
        <v>32</v>
      </c>
      <c r="H28" s="26" t="s">
        <v>33</v>
      </c>
      <c r="I28" s="14" t="s">
        <v>3</v>
      </c>
      <c r="J28" s="13">
        <f>SUM(K28:P28)</f>
        <v>0</v>
      </c>
      <c r="K28" s="13">
        <f>K29+K30+K31</f>
        <v>0</v>
      </c>
      <c r="L28" s="13">
        <f t="shared" ref="L28:P28" si="11">L29+L30+L31</f>
        <v>0</v>
      </c>
      <c r="M28" s="13">
        <f t="shared" si="11"/>
        <v>0</v>
      </c>
      <c r="N28" s="13">
        <f t="shared" si="11"/>
        <v>0</v>
      </c>
      <c r="O28" s="13">
        <f t="shared" si="11"/>
        <v>0</v>
      </c>
      <c r="P28" s="13">
        <f t="shared" si="11"/>
        <v>0</v>
      </c>
      <c r="Q28" s="25" t="s">
        <v>5</v>
      </c>
      <c r="R28" s="25" t="s">
        <v>5</v>
      </c>
      <c r="S28" s="25" t="s">
        <v>5</v>
      </c>
      <c r="T28" s="25" t="s">
        <v>5</v>
      </c>
      <c r="U28" s="25" t="s">
        <v>5</v>
      </c>
      <c r="V28" s="25" t="s">
        <v>5</v>
      </c>
      <c r="W28" s="25" t="s">
        <v>5</v>
      </c>
      <c r="X28" s="25" t="s">
        <v>5</v>
      </c>
      <c r="Y28" s="25" t="s">
        <v>5</v>
      </c>
    </row>
    <row r="29" spans="1:25" s="3" customFormat="1" ht="30" x14ac:dyDescent="0.25">
      <c r="A29" s="25"/>
      <c r="B29" s="39"/>
      <c r="C29" s="25"/>
      <c r="D29" s="25"/>
      <c r="E29" s="39"/>
      <c r="F29" s="26"/>
      <c r="G29" s="26"/>
      <c r="H29" s="26"/>
      <c r="I29" s="7" t="s">
        <v>40</v>
      </c>
      <c r="J29" s="13">
        <f t="shared" ref="J29:J31" si="12">SUM(K29:P29)</f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25"/>
      <c r="R29" s="25"/>
      <c r="S29" s="25"/>
      <c r="T29" s="25"/>
      <c r="U29" s="25"/>
      <c r="V29" s="25"/>
      <c r="W29" s="25"/>
      <c r="X29" s="25"/>
      <c r="Y29" s="25"/>
    </row>
    <row r="30" spans="1:25" s="3" customFormat="1" ht="30" x14ac:dyDescent="0.25">
      <c r="A30" s="25"/>
      <c r="B30" s="39"/>
      <c r="C30" s="25"/>
      <c r="D30" s="25"/>
      <c r="E30" s="39"/>
      <c r="F30" s="26"/>
      <c r="G30" s="26"/>
      <c r="H30" s="26"/>
      <c r="I30" s="7" t="s">
        <v>39</v>
      </c>
      <c r="J30" s="13">
        <f t="shared" si="12"/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25"/>
      <c r="R30" s="25"/>
      <c r="S30" s="25"/>
      <c r="T30" s="25"/>
      <c r="U30" s="25"/>
      <c r="V30" s="25"/>
      <c r="W30" s="25"/>
      <c r="X30" s="25"/>
      <c r="Y30" s="25"/>
    </row>
    <row r="31" spans="1:25" ht="36" customHeight="1" x14ac:dyDescent="0.25">
      <c r="A31" s="25"/>
      <c r="B31" s="39"/>
      <c r="C31" s="25"/>
      <c r="D31" s="25"/>
      <c r="E31" s="39"/>
      <c r="F31" s="26"/>
      <c r="G31" s="26"/>
      <c r="H31" s="26"/>
      <c r="I31" s="2" t="s">
        <v>4</v>
      </c>
      <c r="J31" s="13">
        <f t="shared" si="12"/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25"/>
      <c r="R31" s="25"/>
      <c r="S31" s="25"/>
      <c r="T31" s="25"/>
      <c r="U31" s="25"/>
      <c r="V31" s="25"/>
      <c r="W31" s="25"/>
      <c r="X31" s="25"/>
      <c r="Y31" s="25"/>
    </row>
    <row r="32" spans="1:25" ht="17.25" customHeight="1" x14ac:dyDescent="0.25">
      <c r="A32" s="25" t="s">
        <v>14</v>
      </c>
      <c r="B32" s="39" t="s">
        <v>43</v>
      </c>
      <c r="C32" s="25">
        <v>2020</v>
      </c>
      <c r="D32" s="25">
        <v>2025</v>
      </c>
      <c r="E32" s="39" t="s">
        <v>6</v>
      </c>
      <c r="F32" s="26" t="s">
        <v>31</v>
      </c>
      <c r="G32" s="26" t="s">
        <v>32</v>
      </c>
      <c r="H32" s="26" t="s">
        <v>33</v>
      </c>
      <c r="I32" s="14" t="s">
        <v>3</v>
      </c>
      <c r="J32" s="13">
        <f>SUM(K32:P32)</f>
        <v>0</v>
      </c>
      <c r="K32" s="13">
        <f>K33+K34+K35</f>
        <v>0</v>
      </c>
      <c r="L32" s="13">
        <f t="shared" ref="L32:P32" si="13">L33+L34+L35</f>
        <v>0</v>
      </c>
      <c r="M32" s="13">
        <f t="shared" si="13"/>
        <v>0</v>
      </c>
      <c r="N32" s="13">
        <f t="shared" si="13"/>
        <v>0</v>
      </c>
      <c r="O32" s="13">
        <f t="shared" si="13"/>
        <v>0</v>
      </c>
      <c r="P32" s="13">
        <f t="shared" si="13"/>
        <v>0</v>
      </c>
      <c r="Q32" s="25" t="s">
        <v>5</v>
      </c>
      <c r="R32" s="25" t="s">
        <v>5</v>
      </c>
      <c r="S32" s="25" t="s">
        <v>5</v>
      </c>
      <c r="T32" s="25" t="s">
        <v>5</v>
      </c>
      <c r="U32" s="25" t="s">
        <v>5</v>
      </c>
      <c r="V32" s="25" t="s">
        <v>5</v>
      </c>
      <c r="W32" s="25" t="s">
        <v>5</v>
      </c>
      <c r="X32" s="25" t="s">
        <v>5</v>
      </c>
      <c r="Y32" s="25" t="s">
        <v>5</v>
      </c>
    </row>
    <row r="33" spans="1:25" s="3" customFormat="1" ht="30" x14ac:dyDescent="0.25">
      <c r="A33" s="25"/>
      <c r="B33" s="39"/>
      <c r="C33" s="25"/>
      <c r="D33" s="25"/>
      <c r="E33" s="39"/>
      <c r="F33" s="26"/>
      <c r="G33" s="26"/>
      <c r="H33" s="26"/>
      <c r="I33" s="7" t="s">
        <v>40</v>
      </c>
      <c r="J33" s="13">
        <f t="shared" ref="J33:J39" si="14">SUM(K33:P33)</f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25"/>
      <c r="R33" s="25"/>
      <c r="S33" s="25"/>
      <c r="T33" s="25"/>
      <c r="U33" s="25"/>
      <c r="V33" s="25"/>
      <c r="W33" s="25"/>
      <c r="X33" s="25"/>
      <c r="Y33" s="25"/>
    </row>
    <row r="34" spans="1:25" s="3" customFormat="1" ht="30" x14ac:dyDescent="0.25">
      <c r="A34" s="25"/>
      <c r="B34" s="39"/>
      <c r="C34" s="25"/>
      <c r="D34" s="25"/>
      <c r="E34" s="39"/>
      <c r="F34" s="26"/>
      <c r="G34" s="26"/>
      <c r="H34" s="26"/>
      <c r="I34" s="7" t="s">
        <v>39</v>
      </c>
      <c r="J34" s="13">
        <f t="shared" si="14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25"/>
      <c r="R34" s="25"/>
      <c r="S34" s="25"/>
      <c r="T34" s="25"/>
      <c r="U34" s="25"/>
      <c r="V34" s="25"/>
      <c r="W34" s="25"/>
      <c r="X34" s="25"/>
      <c r="Y34" s="25"/>
    </row>
    <row r="35" spans="1:25" ht="33.75" customHeight="1" x14ac:dyDescent="0.25">
      <c r="A35" s="25"/>
      <c r="B35" s="39"/>
      <c r="C35" s="25"/>
      <c r="D35" s="25"/>
      <c r="E35" s="39"/>
      <c r="F35" s="26"/>
      <c r="G35" s="26"/>
      <c r="H35" s="26"/>
      <c r="I35" s="2" t="s">
        <v>4</v>
      </c>
      <c r="J35" s="13">
        <f t="shared" si="14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25"/>
      <c r="R35" s="25"/>
      <c r="S35" s="25"/>
      <c r="T35" s="25"/>
      <c r="U35" s="25"/>
      <c r="V35" s="25"/>
      <c r="W35" s="25"/>
      <c r="X35" s="25"/>
      <c r="Y35" s="25"/>
    </row>
    <row r="36" spans="1:25" s="3" customFormat="1" ht="18.75" customHeight="1" x14ac:dyDescent="0.25">
      <c r="A36" s="22" t="s">
        <v>51</v>
      </c>
      <c r="B36" s="53" t="s">
        <v>56</v>
      </c>
      <c r="C36" s="22">
        <v>2020</v>
      </c>
      <c r="D36" s="22">
        <v>2025</v>
      </c>
      <c r="E36" s="56" t="s">
        <v>6</v>
      </c>
      <c r="F36" s="27" t="s">
        <v>31</v>
      </c>
      <c r="G36" s="27" t="s">
        <v>32</v>
      </c>
      <c r="H36" s="27" t="s">
        <v>33</v>
      </c>
      <c r="I36" s="15" t="s">
        <v>3</v>
      </c>
      <c r="J36" s="13">
        <f t="shared" si="14"/>
        <v>2500</v>
      </c>
      <c r="K36" s="13">
        <f>K37+K38+K39</f>
        <v>0</v>
      </c>
      <c r="L36" s="13">
        <f t="shared" ref="L36:P36" si="15">L37+L38+L39</f>
        <v>0</v>
      </c>
      <c r="M36" s="13">
        <f t="shared" si="15"/>
        <v>0</v>
      </c>
      <c r="N36" s="13">
        <f t="shared" si="15"/>
        <v>2500</v>
      </c>
      <c r="O36" s="13">
        <f t="shared" si="15"/>
        <v>0</v>
      </c>
      <c r="P36" s="13">
        <f t="shared" si="15"/>
        <v>0</v>
      </c>
      <c r="Q36" s="22" t="s">
        <v>5</v>
      </c>
      <c r="R36" s="22" t="s">
        <v>5</v>
      </c>
      <c r="S36" s="22" t="s">
        <v>5</v>
      </c>
      <c r="T36" s="22" t="s">
        <v>5</v>
      </c>
      <c r="U36" s="22" t="s">
        <v>5</v>
      </c>
      <c r="V36" s="22" t="s">
        <v>5</v>
      </c>
      <c r="W36" s="22" t="s">
        <v>5</v>
      </c>
      <c r="X36" s="22" t="s">
        <v>5</v>
      </c>
      <c r="Y36" s="22" t="s">
        <v>5</v>
      </c>
    </row>
    <row r="37" spans="1:25" s="3" customFormat="1" ht="33.75" customHeight="1" x14ac:dyDescent="0.25">
      <c r="A37" s="23"/>
      <c r="B37" s="54"/>
      <c r="C37" s="23"/>
      <c r="D37" s="23"/>
      <c r="E37" s="57"/>
      <c r="F37" s="28"/>
      <c r="G37" s="28"/>
      <c r="H37" s="28"/>
      <c r="I37" s="15" t="s">
        <v>40</v>
      </c>
      <c r="J37" s="13">
        <f t="shared" si="14"/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23"/>
      <c r="R37" s="23"/>
      <c r="S37" s="23"/>
      <c r="T37" s="23"/>
      <c r="U37" s="23"/>
      <c r="V37" s="23"/>
      <c r="W37" s="23"/>
      <c r="X37" s="23"/>
      <c r="Y37" s="23"/>
    </row>
    <row r="38" spans="1:25" s="3" customFormat="1" ht="33.75" customHeight="1" x14ac:dyDescent="0.25">
      <c r="A38" s="23"/>
      <c r="B38" s="54"/>
      <c r="C38" s="23"/>
      <c r="D38" s="23"/>
      <c r="E38" s="57"/>
      <c r="F38" s="28"/>
      <c r="G38" s="28"/>
      <c r="H38" s="28"/>
      <c r="I38" s="15" t="s">
        <v>39</v>
      </c>
      <c r="J38" s="13">
        <f t="shared" si="14"/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23"/>
      <c r="R38" s="23"/>
      <c r="S38" s="23"/>
      <c r="T38" s="23"/>
      <c r="U38" s="23"/>
      <c r="V38" s="23"/>
      <c r="W38" s="23"/>
      <c r="X38" s="23"/>
      <c r="Y38" s="23"/>
    </row>
    <row r="39" spans="1:25" s="3" customFormat="1" ht="33.75" customHeight="1" x14ac:dyDescent="0.25">
      <c r="A39" s="24"/>
      <c r="B39" s="55"/>
      <c r="C39" s="24"/>
      <c r="D39" s="24"/>
      <c r="E39" s="58"/>
      <c r="F39" s="29"/>
      <c r="G39" s="29"/>
      <c r="H39" s="29"/>
      <c r="I39" s="15" t="s">
        <v>4</v>
      </c>
      <c r="J39" s="13">
        <f t="shared" si="14"/>
        <v>2500</v>
      </c>
      <c r="K39" s="13">
        <v>0</v>
      </c>
      <c r="L39" s="13">
        <v>0</v>
      </c>
      <c r="M39" s="13">
        <v>0</v>
      </c>
      <c r="N39" s="13">
        <v>2500</v>
      </c>
      <c r="O39" s="13">
        <v>0</v>
      </c>
      <c r="P39" s="13">
        <v>0</v>
      </c>
      <c r="Q39" s="24"/>
      <c r="R39" s="24"/>
      <c r="S39" s="24"/>
      <c r="T39" s="24"/>
      <c r="U39" s="24"/>
      <c r="V39" s="24"/>
      <c r="W39" s="24"/>
      <c r="X39" s="24"/>
      <c r="Y39" s="24"/>
    </row>
    <row r="40" spans="1:25" ht="17.25" customHeight="1" x14ac:dyDescent="0.25">
      <c r="A40" s="25" t="s">
        <v>9</v>
      </c>
      <c r="B40" s="25"/>
      <c r="C40" s="25">
        <v>2020</v>
      </c>
      <c r="D40" s="25">
        <v>2025</v>
      </c>
      <c r="E40" s="39" t="s">
        <v>5</v>
      </c>
      <c r="F40" s="39" t="s">
        <v>5</v>
      </c>
      <c r="G40" s="39" t="s">
        <v>5</v>
      </c>
      <c r="H40" s="39" t="s">
        <v>5</v>
      </c>
      <c r="I40" s="14" t="s">
        <v>3</v>
      </c>
      <c r="J40" s="13">
        <f>SUM(K40:P40)</f>
        <v>3785335.54</v>
      </c>
      <c r="K40" s="13">
        <f>K41+K42+K43</f>
        <v>2182835.54</v>
      </c>
      <c r="L40" s="13">
        <f t="shared" ref="L40:P40" si="16">L41+L42+L43</f>
        <v>400000</v>
      </c>
      <c r="M40" s="13">
        <f t="shared" si="16"/>
        <v>800000</v>
      </c>
      <c r="N40" s="13">
        <f t="shared" si="16"/>
        <v>402500</v>
      </c>
      <c r="O40" s="13">
        <f t="shared" si="16"/>
        <v>0</v>
      </c>
      <c r="P40" s="13">
        <f t="shared" si="16"/>
        <v>0</v>
      </c>
      <c r="Q40" s="25" t="s">
        <v>5</v>
      </c>
      <c r="R40" s="25" t="s">
        <v>5</v>
      </c>
      <c r="S40" s="25" t="s">
        <v>5</v>
      </c>
      <c r="T40" s="25" t="s">
        <v>5</v>
      </c>
      <c r="U40" s="25" t="s">
        <v>5</v>
      </c>
      <c r="V40" s="25" t="s">
        <v>5</v>
      </c>
      <c r="W40" s="25" t="s">
        <v>5</v>
      </c>
      <c r="X40" s="25" t="s">
        <v>5</v>
      </c>
      <c r="Y40" s="25" t="s">
        <v>5</v>
      </c>
    </row>
    <row r="41" spans="1:25" s="3" customFormat="1" ht="33" customHeight="1" x14ac:dyDescent="0.25">
      <c r="A41" s="25"/>
      <c r="B41" s="25"/>
      <c r="C41" s="25"/>
      <c r="D41" s="25"/>
      <c r="E41" s="39"/>
      <c r="F41" s="39"/>
      <c r="G41" s="39"/>
      <c r="H41" s="39"/>
      <c r="I41" s="7" t="s">
        <v>40</v>
      </c>
      <c r="J41" s="13">
        <f t="shared" ref="J41:J43" si="17">SUM(K41:P41)</f>
        <v>0</v>
      </c>
      <c r="K41" s="13">
        <f>K16+K25</f>
        <v>0</v>
      </c>
      <c r="L41" s="13">
        <f t="shared" ref="L41:P41" si="18">L16+L25</f>
        <v>0</v>
      </c>
      <c r="M41" s="13">
        <f t="shared" si="18"/>
        <v>0</v>
      </c>
      <c r="N41" s="13">
        <f t="shared" si="18"/>
        <v>0</v>
      </c>
      <c r="O41" s="13">
        <f t="shared" si="18"/>
        <v>0</v>
      </c>
      <c r="P41" s="13">
        <f t="shared" si="18"/>
        <v>0</v>
      </c>
      <c r="Q41" s="25"/>
      <c r="R41" s="25"/>
      <c r="S41" s="25"/>
      <c r="T41" s="25"/>
      <c r="U41" s="25"/>
      <c r="V41" s="25"/>
      <c r="W41" s="25"/>
      <c r="X41" s="25"/>
      <c r="Y41" s="25"/>
    </row>
    <row r="42" spans="1:25" s="3" customFormat="1" ht="33" customHeight="1" x14ac:dyDescent="0.25">
      <c r="A42" s="25"/>
      <c r="B42" s="25"/>
      <c r="C42" s="25"/>
      <c r="D42" s="25"/>
      <c r="E42" s="39"/>
      <c r="F42" s="39"/>
      <c r="G42" s="39"/>
      <c r="H42" s="39"/>
      <c r="I42" s="7" t="s">
        <v>39</v>
      </c>
      <c r="J42" s="13">
        <f t="shared" si="17"/>
        <v>1741702.9</v>
      </c>
      <c r="K42" s="13">
        <f>K17+K26</f>
        <v>1182835.54</v>
      </c>
      <c r="L42" s="13">
        <f t="shared" ref="L42:P42" si="19">L17+L26</f>
        <v>0</v>
      </c>
      <c r="M42" s="13">
        <f t="shared" si="19"/>
        <v>558867.36</v>
      </c>
      <c r="N42" s="13">
        <f t="shared" si="19"/>
        <v>0</v>
      </c>
      <c r="O42" s="13">
        <f t="shared" si="19"/>
        <v>0</v>
      </c>
      <c r="P42" s="13">
        <f t="shared" si="19"/>
        <v>0</v>
      </c>
      <c r="Q42" s="25"/>
      <c r="R42" s="25"/>
      <c r="S42" s="25"/>
      <c r="T42" s="25"/>
      <c r="U42" s="25"/>
      <c r="V42" s="25"/>
      <c r="W42" s="25"/>
      <c r="X42" s="25"/>
      <c r="Y42" s="25"/>
    </row>
    <row r="43" spans="1:25" ht="33" customHeight="1" x14ac:dyDescent="0.25">
      <c r="A43" s="25"/>
      <c r="B43" s="25"/>
      <c r="C43" s="25"/>
      <c r="D43" s="25"/>
      <c r="E43" s="39"/>
      <c r="F43" s="39"/>
      <c r="G43" s="39"/>
      <c r="H43" s="39"/>
      <c r="I43" s="2" t="s">
        <v>4</v>
      </c>
      <c r="J43" s="13">
        <f t="shared" si="17"/>
        <v>2043632.6400000001</v>
      </c>
      <c r="K43" s="13">
        <f>K18+K27</f>
        <v>1000000</v>
      </c>
      <c r="L43" s="13">
        <f t="shared" ref="L43:P43" si="20">L18+L27</f>
        <v>400000</v>
      </c>
      <c r="M43" s="13">
        <f t="shared" si="20"/>
        <v>241132.64</v>
      </c>
      <c r="N43" s="13">
        <f t="shared" si="20"/>
        <v>402500</v>
      </c>
      <c r="O43" s="13">
        <f t="shared" si="20"/>
        <v>0</v>
      </c>
      <c r="P43" s="13">
        <f t="shared" si="20"/>
        <v>0</v>
      </c>
      <c r="Q43" s="25"/>
      <c r="R43" s="25"/>
      <c r="S43" s="25"/>
      <c r="T43" s="25"/>
      <c r="U43" s="25"/>
      <c r="V43" s="25"/>
      <c r="W43" s="25"/>
      <c r="X43" s="25"/>
      <c r="Y43" s="25"/>
    </row>
    <row r="45" spans="1:25" ht="1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</sheetData>
  <mergeCells count="139">
    <mergeCell ref="A5:Y5"/>
    <mergeCell ref="S1:Y4"/>
    <mergeCell ref="C28:C31"/>
    <mergeCell ref="D28:D31"/>
    <mergeCell ref="E28:E31"/>
    <mergeCell ref="X24:X27"/>
    <mergeCell ref="Y24:Y27"/>
    <mergeCell ref="V15:V18"/>
    <mergeCell ref="W15:W18"/>
    <mergeCell ref="X15:X18"/>
    <mergeCell ref="Y15:Y18"/>
    <mergeCell ref="D15:D18"/>
    <mergeCell ref="E15:E18"/>
    <mergeCell ref="T15:T18"/>
    <mergeCell ref="U15:U18"/>
    <mergeCell ref="A28:A31"/>
    <mergeCell ref="B28:B31"/>
    <mergeCell ref="A6:Y6"/>
    <mergeCell ref="E8:E11"/>
    <mergeCell ref="C8:D10"/>
    <mergeCell ref="B8:B11"/>
    <mergeCell ref="A8:A11"/>
    <mergeCell ref="J10:J11"/>
    <mergeCell ref="I10:I11"/>
    <mergeCell ref="E36:E39"/>
    <mergeCell ref="D36:D39"/>
    <mergeCell ref="C36:C39"/>
    <mergeCell ref="R40:R43"/>
    <mergeCell ref="S40:S43"/>
    <mergeCell ref="T40:T43"/>
    <mergeCell ref="U40:U43"/>
    <mergeCell ref="C40:C43"/>
    <mergeCell ref="D40:D43"/>
    <mergeCell ref="E40:E43"/>
    <mergeCell ref="F40:F43"/>
    <mergeCell ref="G40:G43"/>
    <mergeCell ref="H40:H43"/>
    <mergeCell ref="R36:R39"/>
    <mergeCell ref="Q36:Q39"/>
    <mergeCell ref="E19:E22"/>
    <mergeCell ref="D19:D22"/>
    <mergeCell ref="C19:C22"/>
    <mergeCell ref="B19:B22"/>
    <mergeCell ref="A19:A22"/>
    <mergeCell ref="Q19:Q21"/>
    <mergeCell ref="R19:R21"/>
    <mergeCell ref="A40:B43"/>
    <mergeCell ref="Q40:Q43"/>
    <mergeCell ref="A32:A35"/>
    <mergeCell ref="B32:B35"/>
    <mergeCell ref="C32:C35"/>
    <mergeCell ref="D32:D35"/>
    <mergeCell ref="E32:E35"/>
    <mergeCell ref="Q32:Q35"/>
    <mergeCell ref="A24:A27"/>
    <mergeCell ref="B24:B27"/>
    <mergeCell ref="E24:E27"/>
    <mergeCell ref="D24:D27"/>
    <mergeCell ref="C24:C27"/>
    <mergeCell ref="A36:A39"/>
    <mergeCell ref="B36:B39"/>
    <mergeCell ref="H36:H39"/>
    <mergeCell ref="G36:G39"/>
    <mergeCell ref="F10:H10"/>
    <mergeCell ref="F15:F18"/>
    <mergeCell ref="G15:G18"/>
    <mergeCell ref="H15:H18"/>
    <mergeCell ref="F24:F27"/>
    <mergeCell ref="G24:G27"/>
    <mergeCell ref="H24:H27"/>
    <mergeCell ref="H19:H22"/>
    <mergeCell ref="G19:G22"/>
    <mergeCell ref="F19:F22"/>
    <mergeCell ref="F8:P9"/>
    <mergeCell ref="K10:P10"/>
    <mergeCell ref="Q8:Y8"/>
    <mergeCell ref="S9:Y9"/>
    <mergeCell ref="T10:Y10"/>
    <mergeCell ref="A13:Y13"/>
    <mergeCell ref="A14:Y14"/>
    <mergeCell ref="A23:Y23"/>
    <mergeCell ref="Q24:Q27"/>
    <mergeCell ref="R24:R27"/>
    <mergeCell ref="S10:S11"/>
    <mergeCell ref="T24:T27"/>
    <mergeCell ref="U24:U27"/>
    <mergeCell ref="V24:V27"/>
    <mergeCell ref="W24:W27"/>
    <mergeCell ref="R15:R18"/>
    <mergeCell ref="S15:S18"/>
    <mergeCell ref="Q15:Q18"/>
    <mergeCell ref="A15:A18"/>
    <mergeCell ref="B15:B18"/>
    <mergeCell ref="C15:C18"/>
    <mergeCell ref="S24:S27"/>
    <mergeCell ref="R9:R11"/>
    <mergeCell ref="Q9:Q11"/>
    <mergeCell ref="V40:V43"/>
    <mergeCell ref="W40:W43"/>
    <mergeCell ref="X40:X43"/>
    <mergeCell ref="Y40:Y43"/>
    <mergeCell ref="R28:R31"/>
    <mergeCell ref="F32:F35"/>
    <mergeCell ref="G32:G35"/>
    <mergeCell ref="F36:F39"/>
    <mergeCell ref="R32:R35"/>
    <mergeCell ref="S32:S35"/>
    <mergeCell ref="Q28:Q31"/>
    <mergeCell ref="H32:H35"/>
    <mergeCell ref="F28:F31"/>
    <mergeCell ref="G28:G31"/>
    <mergeCell ref="H28:H31"/>
    <mergeCell ref="Y32:Y35"/>
    <mergeCell ref="S28:S31"/>
    <mergeCell ref="T28:T31"/>
    <mergeCell ref="U28:U31"/>
    <mergeCell ref="V28:V31"/>
    <mergeCell ref="W28:W31"/>
    <mergeCell ref="X28:X31"/>
    <mergeCell ref="S19:S21"/>
    <mergeCell ref="T19:T21"/>
    <mergeCell ref="U19:U21"/>
    <mergeCell ref="V19:V21"/>
    <mergeCell ref="W19:W21"/>
    <mergeCell ref="X19:X21"/>
    <mergeCell ref="Y19:Y21"/>
    <mergeCell ref="Y36:Y39"/>
    <mergeCell ref="X36:X39"/>
    <mergeCell ref="W36:W39"/>
    <mergeCell ref="V36:V39"/>
    <mergeCell ref="U36:U39"/>
    <mergeCell ref="T36:T39"/>
    <mergeCell ref="S36:S39"/>
    <mergeCell ref="Y28:Y31"/>
    <mergeCell ref="V32:V35"/>
    <mergeCell ref="W32:W35"/>
    <mergeCell ref="X32:X35"/>
    <mergeCell ref="T32:T35"/>
    <mergeCell ref="U32:U35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2023-11-22T10:03:31Z</dcterms:modified>
</cp:coreProperties>
</file>