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455" yWindow="75" windowWidth="11490" windowHeight="113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9" i="1" l="1"/>
  <c r="M19" i="1"/>
  <c r="N19" i="1"/>
  <c r="O19" i="1"/>
  <c r="P19" i="1"/>
  <c r="Q19" i="1"/>
  <c r="R19" i="1"/>
  <c r="L18" i="1"/>
  <c r="M18" i="1"/>
  <c r="N18" i="1"/>
  <c r="O18" i="1"/>
  <c r="P18" i="1"/>
  <c r="Q18" i="1"/>
  <c r="R18" i="1"/>
  <c r="L17" i="1"/>
  <c r="M17" i="1"/>
  <c r="N17" i="1"/>
  <c r="O17" i="1"/>
  <c r="P17" i="1"/>
  <c r="Q17" i="1"/>
  <c r="R17" i="1"/>
  <c r="K18" i="1"/>
  <c r="K19" i="1"/>
  <c r="K17" i="1"/>
  <c r="J27" i="1"/>
  <c r="J26" i="1"/>
  <c r="J25" i="1"/>
  <c r="R24" i="1"/>
  <c r="Q24" i="1"/>
  <c r="P24" i="1"/>
  <c r="O24" i="1"/>
  <c r="N24" i="1"/>
  <c r="M24" i="1"/>
  <c r="L24" i="1"/>
  <c r="K24" i="1"/>
  <c r="J24" i="1" s="1"/>
  <c r="Q37" i="1"/>
  <c r="Q36" i="1"/>
  <c r="Q35" i="1"/>
  <c r="Q34" i="1"/>
  <c r="Q33" i="1" s="1"/>
  <c r="Q28" i="1"/>
  <c r="Q20" i="1"/>
  <c r="Q44" i="1"/>
  <c r="Q43" i="1"/>
  <c r="Q42" i="1"/>
  <c r="P42" i="1"/>
  <c r="P37" i="1"/>
  <c r="P36" i="1"/>
  <c r="P35" i="1"/>
  <c r="P34" i="1"/>
  <c r="P33" i="1"/>
  <c r="P28" i="1"/>
  <c r="P20" i="1"/>
  <c r="P44" i="1"/>
  <c r="P43" i="1"/>
  <c r="Q41" i="1" l="1"/>
  <c r="Q16" i="1"/>
  <c r="P41" i="1"/>
  <c r="P16" i="1"/>
  <c r="K16" i="1" l="1"/>
  <c r="O16" i="1"/>
  <c r="L16" i="1"/>
  <c r="N16" i="1"/>
  <c r="M16" i="1"/>
  <c r="R16" i="1"/>
  <c r="J31" i="1"/>
  <c r="J30" i="1"/>
  <c r="J29" i="1"/>
  <c r="R28" i="1"/>
  <c r="O28" i="1"/>
  <c r="N28" i="1"/>
  <c r="M28" i="1"/>
  <c r="L28" i="1"/>
  <c r="K28" i="1"/>
  <c r="J28" i="1" l="1"/>
  <c r="J19" i="1"/>
  <c r="L37" i="1"/>
  <c r="M37" i="1"/>
  <c r="N37" i="1"/>
  <c r="O37" i="1"/>
  <c r="R37" i="1"/>
  <c r="K37" i="1"/>
  <c r="L20" i="1"/>
  <c r="M20" i="1"/>
  <c r="N20" i="1"/>
  <c r="O20" i="1"/>
  <c r="R20" i="1"/>
  <c r="K20" i="1"/>
  <c r="L34" i="1" l="1"/>
  <c r="L42" i="1" s="1"/>
  <c r="M34" i="1"/>
  <c r="M42" i="1" s="1"/>
  <c r="N34" i="1"/>
  <c r="N42" i="1" s="1"/>
  <c r="O34" i="1"/>
  <c r="O42" i="1" s="1"/>
  <c r="R34" i="1"/>
  <c r="R42" i="1" s="1"/>
  <c r="K34" i="1"/>
  <c r="L35" i="1"/>
  <c r="L43" i="1" s="1"/>
  <c r="M35" i="1"/>
  <c r="M43" i="1" s="1"/>
  <c r="N35" i="1"/>
  <c r="O35" i="1"/>
  <c r="O43" i="1" s="1"/>
  <c r="R35" i="1"/>
  <c r="R43" i="1" s="1"/>
  <c r="K35" i="1"/>
  <c r="K43" i="1" s="1"/>
  <c r="L36" i="1"/>
  <c r="L44" i="1" s="1"/>
  <c r="M36" i="1"/>
  <c r="M44" i="1" s="1"/>
  <c r="N36" i="1"/>
  <c r="N44" i="1" s="1"/>
  <c r="O36" i="1"/>
  <c r="O44" i="1" s="1"/>
  <c r="R36" i="1"/>
  <c r="R44" i="1" s="1"/>
  <c r="K36" i="1"/>
  <c r="K44" i="1" s="1"/>
  <c r="M33" i="1"/>
  <c r="O33" i="1"/>
  <c r="K42" i="1"/>
  <c r="J37" i="1"/>
  <c r="J38" i="1"/>
  <c r="J39" i="1"/>
  <c r="J40" i="1"/>
  <c r="J20" i="1"/>
  <c r="J21" i="1"/>
  <c r="J22" i="1"/>
  <c r="J23" i="1"/>
  <c r="K41" i="1" l="1"/>
  <c r="R41" i="1"/>
  <c r="L41" i="1"/>
  <c r="O41" i="1"/>
  <c r="M41" i="1"/>
  <c r="J35" i="1"/>
  <c r="N43" i="1"/>
  <c r="J43" i="1" s="1"/>
  <c r="J34" i="1"/>
  <c r="J44" i="1"/>
  <c r="L33" i="1"/>
  <c r="J17" i="1"/>
  <c r="J42" i="1"/>
  <c r="J36" i="1"/>
  <c r="J18" i="1"/>
  <c r="K33" i="1"/>
  <c r="R33" i="1"/>
  <c r="N33" i="1"/>
  <c r="N41" i="1" l="1"/>
  <c r="J33" i="1"/>
  <c r="J16" i="1"/>
  <c r="J41" i="1" l="1"/>
  <c r="E32" i="2"/>
  <c r="G20" i="2"/>
  <c r="H20" i="2"/>
  <c r="I20" i="2"/>
  <c r="J20" i="2"/>
  <c r="F20" i="2"/>
</calcChain>
</file>

<file path=xl/sharedStrings.xml><?xml version="1.0" encoding="utf-8"?>
<sst xmlns="http://schemas.openxmlformats.org/spreadsheetml/2006/main" count="174" uniqueCount="57">
  <si>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</si>
  <si>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</si>
  <si>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</si>
  <si>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</si>
  <si>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</si>
  <si>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</si>
  <si>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</si>
  <si>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</si>
  <si>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</si>
  <si>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</si>
  <si>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стало</t>
  </si>
  <si>
    <t>было</t>
  </si>
  <si>
    <t>областной бюджет</t>
  </si>
  <si>
    <t>городской бюджет</t>
  </si>
  <si>
    <t xml:space="preserve">Главный распорядитель бюджетных средств 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</si>
  <si>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</si>
  <si>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</si>
  <si>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</si>
  <si>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</si>
  <si>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</si>
  <si>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</si>
  <si>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</si>
  <si>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Таблица 7.4.4</t>
  </si>
  <si>
    <t>МЕРОПРИЯТИЯ  ПОДПРОГРАММЫ 4 МУНИЦИПАЛЬНОЙ ПРОГРАММЫ</t>
  </si>
  <si>
    <t>Коды классификации расходов</t>
  </si>
  <si>
    <t>Раздел</t>
  </si>
  <si>
    <t>Подраздел</t>
  </si>
  <si>
    <t>федеральный бюджет</t>
  </si>
  <si>
    <t>КДМФКиС</t>
  </si>
  <si>
    <t>Код основного мероприятия целевой статьи расходов</t>
  </si>
  <si>
    <t>1.1.</t>
  </si>
  <si>
    <t>меропритие 1 ОМ 1 ПП - Организация деятельности по осуществлению меропритий в сфере массового спорта</t>
  </si>
  <si>
    <t>1.2.</t>
  </si>
  <si>
    <t>2.</t>
  </si>
  <si>
    <t>2020 год</t>
  </si>
  <si>
    <t>2021 год</t>
  </si>
  <si>
    <t>2022 год</t>
  </si>
  <si>
    <t>2023 год</t>
  </si>
  <si>
    <t>2024 год</t>
  </si>
  <si>
    <t>2025 год</t>
  </si>
  <si>
    <t>Задача 1 муниципальной подпрограммы - Создание условий, ориентирующих население на здоровый образ жизни, в том числе и на занятия физической культурой и массовым спортом</t>
  </si>
  <si>
    <t>Задача 2 муниципальной подпрограммы - Организация проведения официальных физкультурно-оздоровительных и спортивных мероприятий</t>
  </si>
  <si>
    <t>2.1.</t>
  </si>
  <si>
    <t>Доля жителей Калачинского городского поселения систематически занимающихся физической культурой и спортом</t>
  </si>
  <si>
    <t>Доля обучающихся Калачинского городского поселения систематически занимающихся физической культурой и спортом</t>
  </si>
  <si>
    <t>Приложение к подпрограмме "Развитие массового спорта на территории Калачинского городского поселения"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</si>
  <si>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%</t>
  </si>
  <si>
    <t>Основное мероприятие 1 ПП - Развитие массового спорта на территории городского поселения</t>
  </si>
  <si>
    <t>Основное мероприятие 2 ПП - Проведение массовых мероприятий</t>
  </si>
  <si>
    <t>Цель муниципальной подпрограммы - Увеличение количества населения ведущего здоровый образ жизни и занимающихся физической культурой и массовым спортом</t>
  </si>
  <si>
    <t>меропритие 1 ОМ 2 ПП - Реализация прочих мероприятий</t>
  </si>
  <si>
    <t>меропритие 2 ОМ 1 ПП - Укрепление и развитие материально-технической базы муниципальных учреждений физической культуры и спорта</t>
  </si>
  <si>
    <t>2026 год</t>
  </si>
  <si>
    <t>2027 год</t>
  </si>
  <si>
    <t>1.3.</t>
  </si>
  <si>
    <t>меропритие 3 ОМ 1 ПП - Инициативный проект "Устройство хоккейной коробки с обустройством прилегающей территории, расположенной по адресу: Омская область, г. Калачинск, ул. Новоселов 13"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</si>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</sst>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0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0" xfId="0" applyFont="1" applyFill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3"/>
  <sheetViews>
    <sheetView tabSelected="1" zoomScale="70" zoomScaleNormal="70" workbookViewId="0">
      <selection activeCell="P22" sqref="P22"/>
    </sheetView>
  </sheetViews>
  <sheetFormatPr defaultRowHeight="15" x14ac:dyDescent="0.25"/>
  <cols>
    <col min="1" max="1" width="10.7109375" style="3" bestFit="1" customWidth="1"/>
    <col min="2" max="2" width="36.28515625" style="3" customWidth="1"/>
    <col min="3" max="4" width="9.140625" style="3"/>
    <col min="5" max="5" width="12.5703125" style="3" customWidth="1"/>
    <col min="6" max="6" width="9.7109375" style="3" customWidth="1"/>
    <col min="7" max="8" width="12.7109375" style="3" customWidth="1"/>
    <col min="9" max="9" width="15.7109375" style="3" customWidth="1"/>
    <col min="10" max="10" width="15.85546875" style="3" customWidth="1"/>
    <col min="11" max="11" width="12.28515625" style="3" bestFit="1" customWidth="1"/>
    <col min="12" max="12" width="14.140625" style="3" customWidth="1"/>
    <col min="13" max="13" width="12.7109375" style="3" customWidth="1"/>
    <col min="14" max="14" width="13.85546875" style="3" customWidth="1"/>
    <col min="15" max="15" width="13.28515625" style="3" customWidth="1"/>
    <col min="16" max="18" width="13.7109375" style="3" customWidth="1"/>
    <col min="19" max="19" width="19.85546875" style="3" customWidth="1"/>
    <col min="20" max="20" width="10.140625" style="3" customWidth="1"/>
    <col min="21" max="16384" width="9.140625" style="3"/>
  </cols>
  <sheetData>
    <row r="1" spans="1:29" x14ac:dyDescent="0.25">
      <c r="V1" s="4" t="s">
        <v>56</v>
      </c>
      <c r="W1" s="4"/>
      <c r="X1" s="4"/>
      <c r="Y1" s="4"/>
      <c r="Z1" s="4"/>
      <c r="AA1" s="4"/>
      <c r="AB1" s="4"/>
      <c r="AC1" s="4"/>
    </row>
    <row r="2" spans="1:29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5" t="s">
        <v>45</v>
      </c>
      <c r="W2" s="45"/>
      <c r="X2" s="45"/>
      <c r="Y2" s="45"/>
      <c r="Z2" s="45"/>
      <c r="AA2" s="45"/>
      <c r="AB2" s="45"/>
      <c r="AC2" s="45"/>
    </row>
    <row r="3" spans="1:29" ht="20.2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5"/>
      <c r="W3" s="45"/>
      <c r="X3" s="45"/>
      <c r="Y3" s="45"/>
      <c r="Z3" s="45"/>
      <c r="AA3" s="45"/>
      <c r="AB3" s="45"/>
      <c r="AC3" s="45"/>
    </row>
    <row r="4" spans="1:29" ht="26.2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5"/>
      <c r="W4" s="45"/>
      <c r="X4" s="45"/>
      <c r="Y4" s="45"/>
      <c r="Z4" s="45"/>
      <c r="AA4" s="45"/>
      <c r="AB4" s="45"/>
      <c r="AC4" s="45"/>
    </row>
    <row r="5" spans="1:29" ht="4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5"/>
      <c r="W5" s="45"/>
      <c r="X5" s="45"/>
      <c r="Y5" s="45"/>
      <c r="Z5" s="45"/>
      <c r="AA5" s="45"/>
      <c r="AB5" s="45"/>
      <c r="AC5" s="45"/>
    </row>
    <row r="6" spans="1:29" x14ac:dyDescent="0.25">
      <c r="A6" s="30" t="s">
        <v>22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</row>
    <row r="7" spans="1:29" x14ac:dyDescent="0.25">
      <c r="A7" s="41" t="s">
        <v>23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29" ht="29.45" customHeight="1" x14ac:dyDescent="0.25">
      <c r="A9" s="16" t="s">
        <v>0</v>
      </c>
      <c r="B9" s="16" t="s">
        <v>21</v>
      </c>
      <c r="C9" s="31" t="s">
        <v>20</v>
      </c>
      <c r="D9" s="31"/>
      <c r="E9" s="31" t="s">
        <v>14</v>
      </c>
      <c r="F9" s="35" t="s">
        <v>9</v>
      </c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7"/>
      <c r="S9" s="16" t="s">
        <v>8</v>
      </c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ht="42" customHeight="1" x14ac:dyDescent="0.25">
      <c r="A10" s="16"/>
      <c r="B10" s="16"/>
      <c r="C10" s="31"/>
      <c r="D10" s="31"/>
      <c r="E10" s="31"/>
      <c r="F10" s="38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  <c r="S10" s="16" t="s">
        <v>18</v>
      </c>
      <c r="T10" s="17" t="s">
        <v>17</v>
      </c>
      <c r="U10" s="16" t="s">
        <v>15</v>
      </c>
      <c r="V10" s="16"/>
      <c r="W10" s="16"/>
      <c r="X10" s="16"/>
      <c r="Y10" s="16"/>
      <c r="Z10" s="16"/>
      <c r="AA10" s="16"/>
      <c r="AB10" s="16"/>
      <c r="AC10" s="16"/>
    </row>
    <row r="11" spans="1:29" ht="61.15" customHeight="1" x14ac:dyDescent="0.25">
      <c r="A11" s="16"/>
      <c r="B11" s="16"/>
      <c r="C11" s="31"/>
      <c r="D11" s="31"/>
      <c r="E11" s="31"/>
      <c r="F11" s="32" t="s">
        <v>24</v>
      </c>
      <c r="G11" s="33"/>
      <c r="H11" s="34"/>
      <c r="I11" s="31" t="s">
        <v>19</v>
      </c>
      <c r="J11" s="16" t="s">
        <v>16</v>
      </c>
      <c r="K11" s="16" t="s">
        <v>5</v>
      </c>
      <c r="L11" s="16"/>
      <c r="M11" s="16"/>
      <c r="N11" s="16"/>
      <c r="O11" s="16"/>
      <c r="P11" s="16"/>
      <c r="Q11" s="16"/>
      <c r="R11" s="16"/>
      <c r="S11" s="16"/>
      <c r="T11" s="18"/>
      <c r="U11" s="16" t="s">
        <v>16</v>
      </c>
      <c r="V11" s="16" t="s">
        <v>6</v>
      </c>
      <c r="W11" s="16"/>
      <c r="X11" s="16"/>
      <c r="Y11" s="16"/>
      <c r="Z11" s="16"/>
      <c r="AA11" s="16"/>
      <c r="AB11" s="16"/>
      <c r="AC11" s="16"/>
    </row>
    <row r="12" spans="1:29" ht="88.9" customHeight="1" x14ac:dyDescent="0.25">
      <c r="A12" s="16"/>
      <c r="B12" s="16"/>
      <c r="C12" s="11" t="s">
        <v>1</v>
      </c>
      <c r="D12" s="11" t="s">
        <v>2</v>
      </c>
      <c r="E12" s="31"/>
      <c r="F12" s="12" t="s">
        <v>25</v>
      </c>
      <c r="G12" s="12" t="s">
        <v>26</v>
      </c>
      <c r="H12" s="12" t="s">
        <v>29</v>
      </c>
      <c r="I12" s="31"/>
      <c r="J12" s="16"/>
      <c r="K12" s="11" t="s">
        <v>34</v>
      </c>
      <c r="L12" s="11" t="s">
        <v>35</v>
      </c>
      <c r="M12" s="11" t="s">
        <v>36</v>
      </c>
      <c r="N12" s="11" t="s">
        <v>37</v>
      </c>
      <c r="O12" s="11" t="s">
        <v>38</v>
      </c>
      <c r="P12" s="11" t="s">
        <v>39</v>
      </c>
      <c r="Q12" s="11" t="s">
        <v>52</v>
      </c>
      <c r="R12" s="11" t="s">
        <v>53</v>
      </c>
      <c r="S12" s="16"/>
      <c r="T12" s="19"/>
      <c r="U12" s="16"/>
      <c r="V12" s="11" t="s">
        <v>34</v>
      </c>
      <c r="W12" s="11" t="s">
        <v>35</v>
      </c>
      <c r="X12" s="11" t="s">
        <v>36</v>
      </c>
      <c r="Y12" s="11" t="s">
        <v>37</v>
      </c>
      <c r="Z12" s="11" t="s">
        <v>38</v>
      </c>
      <c r="AA12" s="11" t="s">
        <v>39</v>
      </c>
      <c r="AB12" s="11" t="s">
        <v>52</v>
      </c>
      <c r="AC12" s="11" t="s">
        <v>53</v>
      </c>
    </row>
    <row r="13" spans="1:29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/>
      <c r="I13" s="5">
        <v>8</v>
      </c>
      <c r="J13" s="5">
        <v>9</v>
      </c>
      <c r="K13" s="5">
        <v>10</v>
      </c>
      <c r="L13" s="5">
        <v>11</v>
      </c>
      <c r="M13" s="5">
        <v>12</v>
      </c>
      <c r="N13" s="5">
        <v>13</v>
      </c>
      <c r="O13" s="5">
        <v>14</v>
      </c>
      <c r="P13" s="5">
        <v>15</v>
      </c>
      <c r="Q13" s="5">
        <v>16</v>
      </c>
      <c r="R13" s="5">
        <v>17</v>
      </c>
      <c r="S13" s="5">
        <v>18</v>
      </c>
      <c r="T13" s="5">
        <v>19</v>
      </c>
      <c r="U13" s="5">
        <v>20</v>
      </c>
      <c r="V13" s="5">
        <v>21</v>
      </c>
      <c r="W13" s="5">
        <v>22</v>
      </c>
      <c r="X13" s="5">
        <v>23</v>
      </c>
      <c r="Y13" s="5">
        <v>24</v>
      </c>
      <c r="Z13" s="5">
        <v>25</v>
      </c>
      <c r="AA13" s="5">
        <v>26</v>
      </c>
      <c r="AB13" s="5">
        <v>27</v>
      </c>
      <c r="AC13" s="5">
        <v>28</v>
      </c>
    </row>
    <row r="14" spans="1:29" x14ac:dyDescent="0.25">
      <c r="A14" s="42" t="s">
        <v>49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4"/>
    </row>
    <row r="15" spans="1:29" x14ac:dyDescent="0.25">
      <c r="A15" s="42" t="s">
        <v>40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4"/>
    </row>
    <row r="16" spans="1:29" x14ac:dyDescent="0.25">
      <c r="A16" s="23">
        <v>1</v>
      </c>
      <c r="B16" s="17" t="s">
        <v>47</v>
      </c>
      <c r="C16" s="23">
        <v>2020</v>
      </c>
      <c r="D16" s="23">
        <v>2025</v>
      </c>
      <c r="E16" s="23" t="s">
        <v>4</v>
      </c>
      <c r="F16" s="20" t="s">
        <v>4</v>
      </c>
      <c r="G16" s="20" t="s">
        <v>4</v>
      </c>
      <c r="H16" s="20" t="s">
        <v>4</v>
      </c>
      <c r="I16" s="6" t="s">
        <v>3</v>
      </c>
      <c r="J16" s="7">
        <f>SUM(K16:R16)</f>
        <v>15617433.050000001</v>
      </c>
      <c r="K16" s="7">
        <f>K17+K18+K19</f>
        <v>2167137.7400000002</v>
      </c>
      <c r="L16" s="7">
        <f>L17+L18+L19</f>
        <v>1911000</v>
      </c>
      <c r="M16" s="7">
        <f t="shared" ref="M16:R16" si="0">M17+M18+M19</f>
        <v>3085273.37</v>
      </c>
      <c r="N16" s="7">
        <f t="shared" si="0"/>
        <v>4632021.9399999995</v>
      </c>
      <c r="O16" s="7">
        <f t="shared" si="0"/>
        <v>1911000</v>
      </c>
      <c r="P16" s="7">
        <f t="shared" ref="P16:Q16" si="1">P17+P18+P19</f>
        <v>1911000</v>
      </c>
      <c r="Q16" s="7">
        <f t="shared" si="1"/>
        <v>0</v>
      </c>
      <c r="R16" s="7">
        <f t="shared" si="0"/>
        <v>0</v>
      </c>
      <c r="S16" s="17" t="s">
        <v>4</v>
      </c>
      <c r="T16" s="17" t="s">
        <v>4</v>
      </c>
      <c r="U16" s="23" t="s">
        <v>4</v>
      </c>
      <c r="V16" s="23" t="s">
        <v>4</v>
      </c>
      <c r="W16" s="23" t="s">
        <v>4</v>
      </c>
      <c r="X16" s="23" t="s">
        <v>4</v>
      </c>
      <c r="Y16" s="23" t="s">
        <v>4</v>
      </c>
      <c r="Z16" s="23" t="s">
        <v>4</v>
      </c>
      <c r="AA16" s="23" t="s">
        <v>4</v>
      </c>
      <c r="AB16" s="23" t="s">
        <v>4</v>
      </c>
      <c r="AC16" s="23" t="s">
        <v>4</v>
      </c>
    </row>
    <row r="17" spans="1:29" ht="30" x14ac:dyDescent="0.25">
      <c r="A17" s="24"/>
      <c r="B17" s="18"/>
      <c r="C17" s="24"/>
      <c r="D17" s="24"/>
      <c r="E17" s="24"/>
      <c r="F17" s="21"/>
      <c r="G17" s="21"/>
      <c r="H17" s="21"/>
      <c r="I17" s="8" t="s">
        <v>27</v>
      </c>
      <c r="J17" s="7">
        <f t="shared" ref="J17:J27" si="2">SUM(K17:R17)</f>
        <v>0</v>
      </c>
      <c r="K17" s="7">
        <f>K21+K25+K29</f>
        <v>0</v>
      </c>
      <c r="L17" s="7">
        <f t="shared" ref="L17:R17" si="3">L21+L25+L29</f>
        <v>0</v>
      </c>
      <c r="M17" s="7">
        <f t="shared" si="3"/>
        <v>0</v>
      </c>
      <c r="N17" s="7">
        <f t="shared" si="3"/>
        <v>0</v>
      </c>
      <c r="O17" s="7">
        <f t="shared" si="3"/>
        <v>0</v>
      </c>
      <c r="P17" s="7">
        <f t="shared" si="3"/>
        <v>0</v>
      </c>
      <c r="Q17" s="7">
        <f t="shared" si="3"/>
        <v>0</v>
      </c>
      <c r="R17" s="7">
        <f t="shared" si="3"/>
        <v>0</v>
      </c>
      <c r="S17" s="18"/>
      <c r="T17" s="18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30" x14ac:dyDescent="0.25">
      <c r="A18" s="24"/>
      <c r="B18" s="18"/>
      <c r="C18" s="24"/>
      <c r="D18" s="24"/>
      <c r="E18" s="24"/>
      <c r="F18" s="21"/>
      <c r="G18" s="21"/>
      <c r="H18" s="21"/>
      <c r="I18" s="8" t="s">
        <v>12</v>
      </c>
      <c r="J18" s="7">
        <f t="shared" si="2"/>
        <v>0</v>
      </c>
      <c r="K18" s="7">
        <f t="shared" ref="K18:R19" si="4">K22+K26+K30</f>
        <v>0</v>
      </c>
      <c r="L18" s="7">
        <f t="shared" si="4"/>
        <v>0</v>
      </c>
      <c r="M18" s="7">
        <f t="shared" si="4"/>
        <v>0</v>
      </c>
      <c r="N18" s="7">
        <f t="shared" si="4"/>
        <v>0</v>
      </c>
      <c r="O18" s="7">
        <f t="shared" si="4"/>
        <v>0</v>
      </c>
      <c r="P18" s="7">
        <f t="shared" si="4"/>
        <v>0</v>
      </c>
      <c r="Q18" s="7">
        <f t="shared" si="4"/>
        <v>0</v>
      </c>
      <c r="R18" s="7">
        <f t="shared" si="4"/>
        <v>0</v>
      </c>
      <c r="S18" s="18"/>
      <c r="T18" s="18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30" x14ac:dyDescent="0.25">
      <c r="A19" s="24"/>
      <c r="B19" s="18"/>
      <c r="C19" s="24"/>
      <c r="D19" s="24"/>
      <c r="E19" s="24"/>
      <c r="F19" s="21"/>
      <c r="G19" s="21"/>
      <c r="H19" s="21"/>
      <c r="I19" s="8" t="s">
        <v>13</v>
      </c>
      <c r="J19" s="7">
        <f t="shared" si="2"/>
        <v>15617433.050000001</v>
      </c>
      <c r="K19" s="7">
        <f t="shared" si="4"/>
        <v>2167137.7400000002</v>
      </c>
      <c r="L19" s="7">
        <f t="shared" si="4"/>
        <v>1911000</v>
      </c>
      <c r="M19" s="7">
        <f t="shared" si="4"/>
        <v>3085273.37</v>
      </c>
      <c r="N19" s="7">
        <f t="shared" si="4"/>
        <v>4632021.9399999995</v>
      </c>
      <c r="O19" s="7">
        <f t="shared" si="4"/>
        <v>1911000</v>
      </c>
      <c r="P19" s="7">
        <f t="shared" si="4"/>
        <v>1911000</v>
      </c>
      <c r="Q19" s="7">
        <f t="shared" si="4"/>
        <v>0</v>
      </c>
      <c r="R19" s="7">
        <f t="shared" si="4"/>
        <v>0</v>
      </c>
      <c r="S19" s="18"/>
      <c r="T19" s="18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x14ac:dyDescent="0.25">
      <c r="A20" s="16" t="s">
        <v>30</v>
      </c>
      <c r="B20" s="13" t="s">
        <v>31</v>
      </c>
      <c r="C20" s="23">
        <v>2020</v>
      </c>
      <c r="D20" s="23">
        <v>2025</v>
      </c>
      <c r="E20" s="23" t="s">
        <v>28</v>
      </c>
      <c r="F20" s="20" t="s">
        <v>4</v>
      </c>
      <c r="G20" s="20" t="s">
        <v>4</v>
      </c>
      <c r="H20" s="20" t="s">
        <v>4</v>
      </c>
      <c r="I20" s="9" t="s">
        <v>3</v>
      </c>
      <c r="J20" s="7">
        <f t="shared" si="2"/>
        <v>10912087.050000001</v>
      </c>
      <c r="K20" s="7">
        <f>K21+K22+K23</f>
        <v>1546267.74</v>
      </c>
      <c r="L20" s="7">
        <f t="shared" ref="L20:R20" si="5">L21+L22+L23</f>
        <v>1606000</v>
      </c>
      <c r="M20" s="7">
        <f t="shared" si="5"/>
        <v>2280257.37</v>
      </c>
      <c r="N20" s="7">
        <f t="shared" si="5"/>
        <v>2267561.94</v>
      </c>
      <c r="O20" s="7">
        <f t="shared" si="5"/>
        <v>1606000</v>
      </c>
      <c r="P20" s="7">
        <f t="shared" ref="P20:Q20" si="6">P21+P22+P23</f>
        <v>1606000</v>
      </c>
      <c r="Q20" s="7">
        <f t="shared" si="6"/>
        <v>0</v>
      </c>
      <c r="R20" s="7">
        <f t="shared" si="5"/>
        <v>0</v>
      </c>
      <c r="S20" s="17" t="s">
        <v>43</v>
      </c>
      <c r="T20" s="17" t="s">
        <v>46</v>
      </c>
      <c r="U20" s="23" t="s">
        <v>4</v>
      </c>
      <c r="V20" s="23">
        <v>43</v>
      </c>
      <c r="W20" s="23">
        <v>43.5</v>
      </c>
      <c r="X20" s="23">
        <v>44</v>
      </c>
      <c r="Y20" s="23">
        <v>44.5</v>
      </c>
      <c r="Z20" s="23">
        <v>45</v>
      </c>
      <c r="AA20" s="23">
        <v>45.5</v>
      </c>
      <c r="AB20" s="23">
        <v>45.5</v>
      </c>
      <c r="AC20" s="23">
        <v>45.5</v>
      </c>
    </row>
    <row r="21" spans="1:29" ht="33" customHeight="1" x14ac:dyDescent="0.25">
      <c r="A21" s="16"/>
      <c r="B21" s="14"/>
      <c r="C21" s="24"/>
      <c r="D21" s="24"/>
      <c r="E21" s="24"/>
      <c r="F21" s="21"/>
      <c r="G21" s="21"/>
      <c r="H21" s="21"/>
      <c r="I21" s="9" t="s">
        <v>27</v>
      </c>
      <c r="J21" s="7">
        <f t="shared" si="2"/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18"/>
      <c r="T21" s="18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33" customHeight="1" x14ac:dyDescent="0.25">
      <c r="A22" s="16"/>
      <c r="B22" s="14"/>
      <c r="C22" s="24"/>
      <c r="D22" s="24"/>
      <c r="E22" s="24"/>
      <c r="F22" s="21"/>
      <c r="G22" s="21"/>
      <c r="H22" s="21"/>
      <c r="I22" s="9" t="s">
        <v>12</v>
      </c>
      <c r="J22" s="7">
        <f t="shared" si="2"/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18"/>
      <c r="T22" s="18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33" customHeight="1" x14ac:dyDescent="0.25">
      <c r="A23" s="16"/>
      <c r="B23" s="15"/>
      <c r="C23" s="25"/>
      <c r="D23" s="25"/>
      <c r="E23" s="25"/>
      <c r="F23" s="22"/>
      <c r="G23" s="22"/>
      <c r="H23" s="22"/>
      <c r="I23" s="9" t="s">
        <v>13</v>
      </c>
      <c r="J23" s="7">
        <f t="shared" si="2"/>
        <v>10912087.050000001</v>
      </c>
      <c r="K23" s="7">
        <v>1546267.74</v>
      </c>
      <c r="L23" s="7">
        <v>1606000</v>
      </c>
      <c r="M23" s="7">
        <v>2280257.37</v>
      </c>
      <c r="N23" s="7">
        <v>2267561.94</v>
      </c>
      <c r="O23" s="7">
        <v>1606000</v>
      </c>
      <c r="P23" s="7">
        <v>1606000</v>
      </c>
      <c r="Q23" s="7">
        <v>0</v>
      </c>
      <c r="R23" s="7">
        <v>0</v>
      </c>
      <c r="S23" s="19"/>
      <c r="T23" s="19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x14ac:dyDescent="0.25">
      <c r="A24" s="16" t="s">
        <v>32</v>
      </c>
      <c r="B24" s="13" t="s">
        <v>51</v>
      </c>
      <c r="C24" s="23">
        <v>2020</v>
      </c>
      <c r="D24" s="23">
        <v>2025</v>
      </c>
      <c r="E24" s="23" t="s">
        <v>28</v>
      </c>
      <c r="F24" s="20" t="s">
        <v>4</v>
      </c>
      <c r="G24" s="20" t="s">
        <v>4</v>
      </c>
      <c r="H24" s="20" t="s">
        <v>4</v>
      </c>
      <c r="I24" s="9" t="s">
        <v>3</v>
      </c>
      <c r="J24" s="7">
        <f t="shared" si="2"/>
        <v>2841826</v>
      </c>
      <c r="K24" s="7">
        <f>K25+K26+K27</f>
        <v>620870</v>
      </c>
      <c r="L24" s="7">
        <f t="shared" ref="L24:R24" si="7">L25+L26+L27</f>
        <v>305000</v>
      </c>
      <c r="M24" s="7">
        <f t="shared" si="7"/>
        <v>805016</v>
      </c>
      <c r="N24" s="7">
        <f t="shared" si="7"/>
        <v>500940</v>
      </c>
      <c r="O24" s="7">
        <f t="shared" si="7"/>
        <v>305000</v>
      </c>
      <c r="P24" s="7">
        <f t="shared" si="7"/>
        <v>305000</v>
      </c>
      <c r="Q24" s="7">
        <f t="shared" si="7"/>
        <v>0</v>
      </c>
      <c r="R24" s="7">
        <f t="shared" si="7"/>
        <v>0</v>
      </c>
      <c r="S24" s="17" t="s">
        <v>44</v>
      </c>
      <c r="T24" s="17" t="s">
        <v>46</v>
      </c>
      <c r="U24" s="23" t="s">
        <v>4</v>
      </c>
      <c r="V24" s="23">
        <v>72</v>
      </c>
      <c r="W24" s="23">
        <v>73</v>
      </c>
      <c r="X24" s="23">
        <v>74</v>
      </c>
      <c r="Y24" s="23">
        <v>75</v>
      </c>
      <c r="Z24" s="23">
        <v>76</v>
      </c>
      <c r="AA24" s="23">
        <v>77</v>
      </c>
      <c r="AB24" s="23">
        <v>77</v>
      </c>
      <c r="AC24" s="23">
        <v>77</v>
      </c>
    </row>
    <row r="25" spans="1:29" ht="33" customHeight="1" x14ac:dyDescent="0.25">
      <c r="A25" s="16"/>
      <c r="B25" s="14"/>
      <c r="C25" s="24"/>
      <c r="D25" s="24"/>
      <c r="E25" s="24"/>
      <c r="F25" s="21"/>
      <c r="G25" s="21"/>
      <c r="H25" s="21"/>
      <c r="I25" s="9" t="s">
        <v>27</v>
      </c>
      <c r="J25" s="7">
        <f t="shared" si="2"/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18"/>
      <c r="T25" s="18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33" customHeight="1" x14ac:dyDescent="0.25">
      <c r="A26" s="16"/>
      <c r="B26" s="14"/>
      <c r="C26" s="24"/>
      <c r="D26" s="24"/>
      <c r="E26" s="24"/>
      <c r="F26" s="21"/>
      <c r="G26" s="21"/>
      <c r="H26" s="21"/>
      <c r="I26" s="9" t="s">
        <v>12</v>
      </c>
      <c r="J26" s="7">
        <f t="shared" si="2"/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18"/>
      <c r="T26" s="18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33" customHeight="1" x14ac:dyDescent="0.25">
      <c r="A27" s="16"/>
      <c r="B27" s="15"/>
      <c r="C27" s="25"/>
      <c r="D27" s="25"/>
      <c r="E27" s="25"/>
      <c r="F27" s="22"/>
      <c r="G27" s="22"/>
      <c r="H27" s="22"/>
      <c r="I27" s="9" t="s">
        <v>13</v>
      </c>
      <c r="J27" s="7">
        <f t="shared" si="2"/>
        <v>2841826</v>
      </c>
      <c r="K27" s="7">
        <v>620870</v>
      </c>
      <c r="L27" s="7">
        <v>305000</v>
      </c>
      <c r="M27" s="7">
        <v>805016</v>
      </c>
      <c r="N27" s="7">
        <v>500940</v>
      </c>
      <c r="O27" s="7">
        <v>305000</v>
      </c>
      <c r="P27" s="7">
        <v>305000</v>
      </c>
      <c r="Q27" s="7">
        <v>0</v>
      </c>
      <c r="R27" s="7">
        <v>0</v>
      </c>
      <c r="S27" s="19"/>
      <c r="T27" s="19"/>
      <c r="U27" s="25"/>
      <c r="V27" s="25"/>
      <c r="W27" s="25"/>
      <c r="X27" s="25"/>
      <c r="Y27" s="25"/>
      <c r="Z27" s="25"/>
      <c r="AA27" s="25"/>
      <c r="AB27" s="25"/>
      <c r="AC27" s="25"/>
    </row>
    <row r="28" spans="1:29" x14ac:dyDescent="0.25">
      <c r="A28" s="16" t="s">
        <v>54</v>
      </c>
      <c r="B28" s="13" t="s">
        <v>55</v>
      </c>
      <c r="C28" s="23">
        <v>2020</v>
      </c>
      <c r="D28" s="23">
        <v>2025</v>
      </c>
      <c r="E28" s="23" t="s">
        <v>28</v>
      </c>
      <c r="F28" s="20" t="s">
        <v>4</v>
      </c>
      <c r="G28" s="20" t="s">
        <v>4</v>
      </c>
      <c r="H28" s="20" t="s">
        <v>4</v>
      </c>
      <c r="I28" s="9" t="s">
        <v>3</v>
      </c>
      <c r="J28" s="7">
        <f t="shared" ref="J28:J31" si="8">SUM(K28:R28)</f>
        <v>1863520</v>
      </c>
      <c r="K28" s="7">
        <f>K29+K30+K31</f>
        <v>0</v>
      </c>
      <c r="L28" s="7">
        <f t="shared" ref="L28:R28" si="9">L29+L30+L31</f>
        <v>0</v>
      </c>
      <c r="M28" s="7">
        <f t="shared" si="9"/>
        <v>0</v>
      </c>
      <c r="N28" s="7">
        <f t="shared" si="9"/>
        <v>1863520</v>
      </c>
      <c r="O28" s="7">
        <f t="shared" si="9"/>
        <v>0</v>
      </c>
      <c r="P28" s="7">
        <f t="shared" ref="P28:Q28" si="10">P29+P30+P31</f>
        <v>0</v>
      </c>
      <c r="Q28" s="7">
        <f t="shared" si="10"/>
        <v>0</v>
      </c>
      <c r="R28" s="7">
        <f t="shared" si="9"/>
        <v>0</v>
      </c>
      <c r="S28" s="17" t="s">
        <v>4</v>
      </c>
      <c r="T28" s="17" t="s">
        <v>4</v>
      </c>
      <c r="U28" s="23" t="s">
        <v>4</v>
      </c>
      <c r="V28" s="23" t="s">
        <v>4</v>
      </c>
      <c r="W28" s="23" t="s">
        <v>4</v>
      </c>
      <c r="X28" s="23" t="s">
        <v>4</v>
      </c>
      <c r="Y28" s="23" t="s">
        <v>4</v>
      </c>
      <c r="Z28" s="23" t="s">
        <v>4</v>
      </c>
      <c r="AA28" s="23" t="s">
        <v>4</v>
      </c>
      <c r="AB28" s="23" t="s">
        <v>4</v>
      </c>
      <c r="AC28" s="23" t="s">
        <v>4</v>
      </c>
    </row>
    <row r="29" spans="1:29" ht="33" customHeight="1" x14ac:dyDescent="0.25">
      <c r="A29" s="16"/>
      <c r="B29" s="14"/>
      <c r="C29" s="24"/>
      <c r="D29" s="24"/>
      <c r="E29" s="24"/>
      <c r="F29" s="21"/>
      <c r="G29" s="21"/>
      <c r="H29" s="21"/>
      <c r="I29" s="9" t="s">
        <v>27</v>
      </c>
      <c r="J29" s="7">
        <f t="shared" si="8"/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18"/>
      <c r="T29" s="18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33" customHeight="1" x14ac:dyDescent="0.25">
      <c r="A30" s="16"/>
      <c r="B30" s="14"/>
      <c r="C30" s="24"/>
      <c r="D30" s="24"/>
      <c r="E30" s="24"/>
      <c r="F30" s="21"/>
      <c r="G30" s="21"/>
      <c r="H30" s="21"/>
      <c r="I30" s="9" t="s">
        <v>12</v>
      </c>
      <c r="J30" s="7">
        <f t="shared" si="8"/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18"/>
      <c r="T30" s="18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33" customHeight="1" x14ac:dyDescent="0.25">
      <c r="A31" s="16"/>
      <c r="B31" s="15"/>
      <c r="C31" s="25"/>
      <c r="D31" s="25"/>
      <c r="E31" s="25"/>
      <c r="F31" s="22"/>
      <c r="G31" s="22"/>
      <c r="H31" s="22"/>
      <c r="I31" s="9" t="s">
        <v>13</v>
      </c>
      <c r="J31" s="7">
        <f t="shared" si="8"/>
        <v>1863520</v>
      </c>
      <c r="K31" s="7">
        <v>0</v>
      </c>
      <c r="L31" s="7">
        <v>0</v>
      </c>
      <c r="M31" s="7">
        <v>0</v>
      </c>
      <c r="N31" s="7">
        <v>1863520</v>
      </c>
      <c r="O31" s="7">
        <v>0</v>
      </c>
      <c r="P31" s="7">
        <v>0</v>
      </c>
      <c r="Q31" s="7">
        <v>0</v>
      </c>
      <c r="R31" s="7">
        <v>0</v>
      </c>
      <c r="S31" s="19"/>
      <c r="T31" s="19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x14ac:dyDescent="0.25">
      <c r="A32" s="26" t="s">
        <v>41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8"/>
    </row>
    <row r="33" spans="1:29" x14ac:dyDescent="0.25">
      <c r="A33" s="16" t="s">
        <v>33</v>
      </c>
      <c r="B33" s="13" t="s">
        <v>48</v>
      </c>
      <c r="C33" s="23">
        <v>2020</v>
      </c>
      <c r="D33" s="23">
        <v>2025</v>
      </c>
      <c r="E33" s="23" t="s">
        <v>4</v>
      </c>
      <c r="F33" s="20" t="s">
        <v>4</v>
      </c>
      <c r="G33" s="20" t="s">
        <v>4</v>
      </c>
      <c r="H33" s="20" t="s">
        <v>4</v>
      </c>
      <c r="I33" s="9" t="s">
        <v>3</v>
      </c>
      <c r="J33" s="7">
        <f>SUM(K33:R33)</f>
        <v>3475184.2199999997</v>
      </c>
      <c r="K33" s="7">
        <f>K34+K35+K36</f>
        <v>201000</v>
      </c>
      <c r="L33" s="7">
        <f t="shared" ref="L33:R33" si="11">L34+L35+L36</f>
        <v>0</v>
      </c>
      <c r="M33" s="7">
        <f t="shared" si="11"/>
        <v>1707292.26</v>
      </c>
      <c r="N33" s="7">
        <f t="shared" si="11"/>
        <v>1566891.96</v>
      </c>
      <c r="O33" s="7">
        <f t="shared" si="11"/>
        <v>0</v>
      </c>
      <c r="P33" s="7">
        <f t="shared" ref="P33:Q33" si="12">P34+P35+P36</f>
        <v>0</v>
      </c>
      <c r="Q33" s="7">
        <f t="shared" si="12"/>
        <v>0</v>
      </c>
      <c r="R33" s="7">
        <f t="shared" si="11"/>
        <v>0</v>
      </c>
      <c r="S33" s="17" t="s">
        <v>4</v>
      </c>
      <c r="T33" s="17" t="s">
        <v>4</v>
      </c>
      <c r="U33" s="17" t="s">
        <v>4</v>
      </c>
      <c r="V33" s="17" t="s">
        <v>4</v>
      </c>
      <c r="W33" s="17" t="s">
        <v>4</v>
      </c>
      <c r="X33" s="17" t="s">
        <v>4</v>
      </c>
      <c r="Y33" s="17" t="s">
        <v>4</v>
      </c>
      <c r="Z33" s="17" t="s">
        <v>4</v>
      </c>
      <c r="AA33" s="17" t="s">
        <v>4</v>
      </c>
      <c r="AB33" s="17" t="s">
        <v>4</v>
      </c>
      <c r="AC33" s="17" t="s">
        <v>4</v>
      </c>
    </row>
    <row r="34" spans="1:29" ht="30" x14ac:dyDescent="0.25">
      <c r="A34" s="16"/>
      <c r="B34" s="14"/>
      <c r="C34" s="24"/>
      <c r="D34" s="24"/>
      <c r="E34" s="24"/>
      <c r="F34" s="21"/>
      <c r="G34" s="21"/>
      <c r="H34" s="21"/>
      <c r="I34" s="9" t="s">
        <v>27</v>
      </c>
      <c r="J34" s="7">
        <f t="shared" ref="J34:J44" si="13">SUM(K34:R34)</f>
        <v>0</v>
      </c>
      <c r="K34" s="7">
        <f>K38</f>
        <v>0</v>
      </c>
      <c r="L34" s="7">
        <f t="shared" ref="L34:R34" si="14">L38</f>
        <v>0</v>
      </c>
      <c r="M34" s="7">
        <f t="shared" si="14"/>
        <v>0</v>
      </c>
      <c r="N34" s="7">
        <f t="shared" si="14"/>
        <v>0</v>
      </c>
      <c r="O34" s="7">
        <f t="shared" si="14"/>
        <v>0</v>
      </c>
      <c r="P34" s="7">
        <f t="shared" ref="P34:Q34" si="15">P38</f>
        <v>0</v>
      </c>
      <c r="Q34" s="7">
        <f t="shared" si="15"/>
        <v>0</v>
      </c>
      <c r="R34" s="7">
        <f t="shared" si="14"/>
        <v>0</v>
      </c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30" x14ac:dyDescent="0.25">
      <c r="A35" s="16"/>
      <c r="B35" s="14"/>
      <c r="C35" s="24"/>
      <c r="D35" s="24"/>
      <c r="E35" s="24"/>
      <c r="F35" s="21"/>
      <c r="G35" s="21"/>
      <c r="H35" s="21"/>
      <c r="I35" s="9" t="s">
        <v>12</v>
      </c>
      <c r="J35" s="7">
        <f t="shared" si="13"/>
        <v>0</v>
      </c>
      <c r="K35" s="7">
        <f>K39</f>
        <v>0</v>
      </c>
      <c r="L35" s="7">
        <f t="shared" ref="L35:R35" si="16">L39</f>
        <v>0</v>
      </c>
      <c r="M35" s="7">
        <f t="shared" si="16"/>
        <v>0</v>
      </c>
      <c r="N35" s="7">
        <f t="shared" si="16"/>
        <v>0</v>
      </c>
      <c r="O35" s="7">
        <f t="shared" si="16"/>
        <v>0</v>
      </c>
      <c r="P35" s="7">
        <f t="shared" ref="P35:Q35" si="17">P39</f>
        <v>0</v>
      </c>
      <c r="Q35" s="7">
        <f t="shared" si="17"/>
        <v>0</v>
      </c>
      <c r="R35" s="7">
        <f t="shared" si="16"/>
        <v>0</v>
      </c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30" x14ac:dyDescent="0.25">
      <c r="A36" s="16"/>
      <c r="B36" s="15"/>
      <c r="C36" s="25"/>
      <c r="D36" s="25"/>
      <c r="E36" s="25"/>
      <c r="F36" s="22"/>
      <c r="G36" s="22"/>
      <c r="H36" s="22"/>
      <c r="I36" s="9" t="s">
        <v>13</v>
      </c>
      <c r="J36" s="7">
        <f t="shared" si="13"/>
        <v>3475184.2199999997</v>
      </c>
      <c r="K36" s="7">
        <f>K40</f>
        <v>201000</v>
      </c>
      <c r="L36" s="7">
        <f t="shared" ref="L36:R36" si="18">L40</f>
        <v>0</v>
      </c>
      <c r="M36" s="7">
        <f t="shared" si="18"/>
        <v>1707292.26</v>
      </c>
      <c r="N36" s="7">
        <f t="shared" si="18"/>
        <v>1566891.96</v>
      </c>
      <c r="O36" s="7">
        <f t="shared" si="18"/>
        <v>0</v>
      </c>
      <c r="P36" s="7">
        <f t="shared" ref="P36:Q36" si="19">P40</f>
        <v>0</v>
      </c>
      <c r="Q36" s="7">
        <f t="shared" si="19"/>
        <v>0</v>
      </c>
      <c r="R36" s="7">
        <f t="shared" si="18"/>
        <v>0</v>
      </c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</row>
    <row r="37" spans="1:29" x14ac:dyDescent="0.25">
      <c r="A37" s="16" t="s">
        <v>42</v>
      </c>
      <c r="B37" s="13" t="s">
        <v>50</v>
      </c>
      <c r="C37" s="23">
        <v>2020</v>
      </c>
      <c r="D37" s="23">
        <v>2025</v>
      </c>
      <c r="E37" s="23" t="s">
        <v>28</v>
      </c>
      <c r="F37" s="20" t="s">
        <v>4</v>
      </c>
      <c r="G37" s="20" t="s">
        <v>4</v>
      </c>
      <c r="H37" s="20" t="s">
        <v>4</v>
      </c>
      <c r="I37" s="9" t="s">
        <v>3</v>
      </c>
      <c r="J37" s="7">
        <f t="shared" si="13"/>
        <v>3475184.2199999997</v>
      </c>
      <c r="K37" s="7">
        <f>K38+K39+K40</f>
        <v>201000</v>
      </c>
      <c r="L37" s="7">
        <f t="shared" ref="L37:R37" si="20">L38+L39+L40</f>
        <v>0</v>
      </c>
      <c r="M37" s="7">
        <f t="shared" si="20"/>
        <v>1707292.26</v>
      </c>
      <c r="N37" s="7">
        <f t="shared" si="20"/>
        <v>1566891.96</v>
      </c>
      <c r="O37" s="7">
        <f t="shared" si="20"/>
        <v>0</v>
      </c>
      <c r="P37" s="7">
        <f t="shared" ref="P37:Q37" si="21">P38+P39+P40</f>
        <v>0</v>
      </c>
      <c r="Q37" s="7">
        <f t="shared" si="21"/>
        <v>0</v>
      </c>
      <c r="R37" s="7">
        <f t="shared" si="20"/>
        <v>0</v>
      </c>
      <c r="S37" s="17" t="s">
        <v>4</v>
      </c>
      <c r="T37" s="17" t="s">
        <v>4</v>
      </c>
      <c r="U37" s="17" t="s">
        <v>4</v>
      </c>
      <c r="V37" s="17" t="s">
        <v>4</v>
      </c>
      <c r="W37" s="17" t="s">
        <v>4</v>
      </c>
      <c r="X37" s="17" t="s">
        <v>4</v>
      </c>
      <c r="Y37" s="17" t="s">
        <v>4</v>
      </c>
      <c r="Z37" s="17" t="s">
        <v>4</v>
      </c>
      <c r="AA37" s="17" t="s">
        <v>4</v>
      </c>
      <c r="AB37" s="17" t="s">
        <v>4</v>
      </c>
      <c r="AC37" s="17" t="s">
        <v>4</v>
      </c>
    </row>
    <row r="38" spans="1:29" ht="30" x14ac:dyDescent="0.25">
      <c r="A38" s="16"/>
      <c r="B38" s="14"/>
      <c r="C38" s="24"/>
      <c r="D38" s="24"/>
      <c r="E38" s="24"/>
      <c r="F38" s="21"/>
      <c r="G38" s="21"/>
      <c r="H38" s="21"/>
      <c r="I38" s="9" t="s">
        <v>27</v>
      </c>
      <c r="J38" s="7">
        <f t="shared" si="13"/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30" x14ac:dyDescent="0.25">
      <c r="A39" s="16"/>
      <c r="B39" s="14"/>
      <c r="C39" s="24"/>
      <c r="D39" s="24"/>
      <c r="E39" s="24"/>
      <c r="F39" s="21"/>
      <c r="G39" s="21"/>
      <c r="H39" s="21"/>
      <c r="I39" s="9" t="s">
        <v>12</v>
      </c>
      <c r="J39" s="7">
        <f t="shared" si="13"/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</row>
    <row r="40" spans="1:29" ht="30" x14ac:dyDescent="0.25">
      <c r="A40" s="16"/>
      <c r="B40" s="15"/>
      <c r="C40" s="25"/>
      <c r="D40" s="25"/>
      <c r="E40" s="25"/>
      <c r="F40" s="22"/>
      <c r="G40" s="22"/>
      <c r="H40" s="22"/>
      <c r="I40" s="9" t="s">
        <v>13</v>
      </c>
      <c r="J40" s="7">
        <f t="shared" si="13"/>
        <v>3475184.2199999997</v>
      </c>
      <c r="K40" s="7">
        <v>201000</v>
      </c>
      <c r="L40" s="7">
        <v>0</v>
      </c>
      <c r="M40" s="7">
        <v>1707292.26</v>
      </c>
      <c r="N40" s="7">
        <v>1566891.96</v>
      </c>
      <c r="O40" s="7">
        <v>0</v>
      </c>
      <c r="P40" s="7">
        <v>0</v>
      </c>
      <c r="Q40" s="7">
        <v>0</v>
      </c>
      <c r="R40" s="7">
        <v>0</v>
      </c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</row>
    <row r="41" spans="1:29" x14ac:dyDescent="0.25">
      <c r="A41" s="16" t="s">
        <v>7</v>
      </c>
      <c r="B41" s="16"/>
      <c r="C41" s="16">
        <v>2020</v>
      </c>
      <c r="D41" s="16">
        <v>2025</v>
      </c>
      <c r="E41" s="16" t="s">
        <v>4</v>
      </c>
      <c r="F41" s="16" t="s">
        <v>4</v>
      </c>
      <c r="G41" s="16" t="s">
        <v>4</v>
      </c>
      <c r="H41" s="29" t="s">
        <v>4</v>
      </c>
      <c r="I41" s="6" t="s">
        <v>3</v>
      </c>
      <c r="J41" s="7">
        <f t="shared" si="13"/>
        <v>19092617.27</v>
      </c>
      <c r="K41" s="7">
        <f>K42+K43+K44</f>
        <v>2368137.7400000002</v>
      </c>
      <c r="L41" s="7">
        <f t="shared" ref="L41:R41" si="22">L42+L43+L44</f>
        <v>1911000</v>
      </c>
      <c r="M41" s="7">
        <f t="shared" si="22"/>
        <v>4792565.63</v>
      </c>
      <c r="N41" s="7">
        <f t="shared" si="22"/>
        <v>6198913.8999999994</v>
      </c>
      <c r="O41" s="7">
        <f t="shared" si="22"/>
        <v>1911000</v>
      </c>
      <c r="P41" s="7">
        <f t="shared" ref="P41:Q41" si="23">P42+P43+P44</f>
        <v>1911000</v>
      </c>
      <c r="Q41" s="7">
        <f t="shared" si="23"/>
        <v>0</v>
      </c>
      <c r="R41" s="7">
        <f t="shared" si="22"/>
        <v>0</v>
      </c>
      <c r="S41" s="16" t="s">
        <v>4</v>
      </c>
      <c r="T41" s="16" t="s">
        <v>4</v>
      </c>
      <c r="U41" s="16" t="s">
        <v>4</v>
      </c>
      <c r="V41" s="16" t="s">
        <v>4</v>
      </c>
      <c r="W41" s="16" t="s">
        <v>4</v>
      </c>
      <c r="X41" s="16" t="s">
        <v>4</v>
      </c>
      <c r="Y41" s="16" t="s">
        <v>4</v>
      </c>
      <c r="Z41" s="16" t="s">
        <v>4</v>
      </c>
      <c r="AA41" s="16" t="s">
        <v>4</v>
      </c>
      <c r="AB41" s="16" t="s">
        <v>4</v>
      </c>
      <c r="AC41" s="16" t="s">
        <v>4</v>
      </c>
    </row>
    <row r="42" spans="1:29" ht="30" x14ac:dyDescent="0.25">
      <c r="A42" s="16"/>
      <c r="B42" s="16"/>
      <c r="C42" s="16"/>
      <c r="D42" s="16"/>
      <c r="E42" s="16"/>
      <c r="F42" s="16"/>
      <c r="G42" s="16"/>
      <c r="H42" s="29"/>
      <c r="I42" s="8" t="s">
        <v>27</v>
      </c>
      <c r="J42" s="7">
        <f t="shared" si="13"/>
        <v>0</v>
      </c>
      <c r="K42" s="7">
        <f t="shared" ref="K42:O44" si="24">K17+K34</f>
        <v>0</v>
      </c>
      <c r="L42" s="7">
        <f t="shared" si="24"/>
        <v>0</v>
      </c>
      <c r="M42" s="7">
        <f t="shared" si="24"/>
        <v>0</v>
      </c>
      <c r="N42" s="7">
        <f t="shared" si="24"/>
        <v>0</v>
      </c>
      <c r="O42" s="7">
        <f t="shared" si="24"/>
        <v>0</v>
      </c>
      <c r="P42" s="7">
        <f t="shared" ref="P42:Q42" si="25">P17+P34</f>
        <v>0</v>
      </c>
      <c r="Q42" s="7">
        <f t="shared" si="25"/>
        <v>0</v>
      </c>
      <c r="R42" s="7">
        <f>R17+R34</f>
        <v>0</v>
      </c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</row>
    <row r="43" spans="1:29" ht="30" x14ac:dyDescent="0.25">
      <c r="A43" s="16"/>
      <c r="B43" s="16"/>
      <c r="C43" s="16"/>
      <c r="D43" s="16"/>
      <c r="E43" s="16"/>
      <c r="F43" s="16"/>
      <c r="G43" s="16"/>
      <c r="H43" s="29"/>
      <c r="I43" s="8" t="s">
        <v>12</v>
      </c>
      <c r="J43" s="7">
        <f t="shared" si="13"/>
        <v>0</v>
      </c>
      <c r="K43" s="7">
        <f t="shared" si="24"/>
        <v>0</v>
      </c>
      <c r="L43" s="7">
        <f t="shared" si="24"/>
        <v>0</v>
      </c>
      <c r="M43" s="7">
        <f t="shared" si="24"/>
        <v>0</v>
      </c>
      <c r="N43" s="7">
        <f t="shared" si="24"/>
        <v>0</v>
      </c>
      <c r="O43" s="7">
        <f t="shared" si="24"/>
        <v>0</v>
      </c>
      <c r="P43" s="7">
        <f t="shared" ref="P43:Q43" si="26">P18+P35</f>
        <v>0</v>
      </c>
      <c r="Q43" s="7">
        <f t="shared" si="26"/>
        <v>0</v>
      </c>
      <c r="R43" s="7">
        <f>R18+R35</f>
        <v>0</v>
      </c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</row>
    <row r="44" spans="1:29" ht="30" x14ac:dyDescent="0.25">
      <c r="A44" s="16"/>
      <c r="B44" s="16"/>
      <c r="C44" s="16"/>
      <c r="D44" s="16"/>
      <c r="E44" s="16"/>
      <c r="F44" s="16"/>
      <c r="G44" s="16"/>
      <c r="H44" s="29"/>
      <c r="I44" s="8" t="s">
        <v>13</v>
      </c>
      <c r="J44" s="7">
        <f t="shared" si="13"/>
        <v>19092617.27</v>
      </c>
      <c r="K44" s="7">
        <f t="shared" si="24"/>
        <v>2368137.7400000002</v>
      </c>
      <c r="L44" s="7">
        <f t="shared" si="24"/>
        <v>1911000</v>
      </c>
      <c r="M44" s="7">
        <f t="shared" si="24"/>
        <v>4792565.63</v>
      </c>
      <c r="N44" s="7">
        <f t="shared" si="24"/>
        <v>6198913.8999999994</v>
      </c>
      <c r="O44" s="7">
        <f t="shared" si="24"/>
        <v>1911000</v>
      </c>
      <c r="P44" s="7">
        <f t="shared" ref="P44:Q44" si="27">P19+P36</f>
        <v>1911000</v>
      </c>
      <c r="Q44" s="7">
        <f t="shared" si="27"/>
        <v>0</v>
      </c>
      <c r="R44" s="7">
        <f>R19+R36</f>
        <v>0</v>
      </c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</row>
    <row r="52" spans="14:14" x14ac:dyDescent="0.25">
      <c r="N52" s="10"/>
    </row>
    <row r="53" spans="14:14" x14ac:dyDescent="0.25">
      <c r="N53" s="10"/>
    </row>
  </sheetData>
  <mergeCells count="153">
    <mergeCell ref="AC24:AC27"/>
    <mergeCell ref="AB20:AB23"/>
    <mergeCell ref="AB28:AB31"/>
    <mergeCell ref="AB33:AB36"/>
    <mergeCell ref="AB37:AB40"/>
    <mergeCell ref="AB41:AB44"/>
    <mergeCell ref="A24:A27"/>
    <mergeCell ref="B24:B27"/>
    <mergeCell ref="C24:C27"/>
    <mergeCell ref="D24:D27"/>
    <mergeCell ref="E24:E27"/>
    <mergeCell ref="F24:F27"/>
    <mergeCell ref="G24:G27"/>
    <mergeCell ref="H24:H27"/>
    <mergeCell ref="S24:S27"/>
    <mergeCell ref="T24:T27"/>
    <mergeCell ref="U24:U27"/>
    <mergeCell ref="V24:V27"/>
    <mergeCell ref="W24:W27"/>
    <mergeCell ref="X24:X27"/>
    <mergeCell ref="Y24:Y27"/>
    <mergeCell ref="Z24:Z27"/>
    <mergeCell ref="AA24:AA27"/>
    <mergeCell ref="AB24:AB27"/>
    <mergeCell ref="V2:AC5"/>
    <mergeCell ref="A41:B44"/>
    <mergeCell ref="S41:S44"/>
    <mergeCell ref="T41:T44"/>
    <mergeCell ref="U41:U44"/>
    <mergeCell ref="V41:V44"/>
    <mergeCell ref="C41:C44"/>
    <mergeCell ref="D41:D44"/>
    <mergeCell ref="E41:E44"/>
    <mergeCell ref="F41:F44"/>
    <mergeCell ref="G41:G44"/>
    <mergeCell ref="A16:A19"/>
    <mergeCell ref="B16:B19"/>
    <mergeCell ref="C16:C19"/>
    <mergeCell ref="X16:X19"/>
    <mergeCell ref="Y16:Y19"/>
    <mergeCell ref="D16:D19"/>
    <mergeCell ref="AA16:AA19"/>
    <mergeCell ref="AA20:AA23"/>
    <mergeCell ref="AA28:AA31"/>
    <mergeCell ref="AA33:AA36"/>
    <mergeCell ref="AA37:AA40"/>
    <mergeCell ref="AA41:AA44"/>
    <mergeCell ref="AB16:AB19"/>
    <mergeCell ref="Z28:Z31"/>
    <mergeCell ref="AC28:AC31"/>
    <mergeCell ref="G28:G31"/>
    <mergeCell ref="F9:R10"/>
    <mergeCell ref="A7:AC7"/>
    <mergeCell ref="S9:AC9"/>
    <mergeCell ref="V11:AC11"/>
    <mergeCell ref="A14:AC14"/>
    <mergeCell ref="A15:AC15"/>
    <mergeCell ref="Z16:Z19"/>
    <mergeCell ref="AC16:AC19"/>
    <mergeCell ref="U16:U19"/>
    <mergeCell ref="AC20:AC23"/>
    <mergeCell ref="Z20:Z23"/>
    <mergeCell ref="G16:G19"/>
    <mergeCell ref="H16:H19"/>
    <mergeCell ref="S20:S23"/>
    <mergeCell ref="S28:S31"/>
    <mergeCell ref="T28:T31"/>
    <mergeCell ref="U28:U31"/>
    <mergeCell ref="V28:V31"/>
    <mergeCell ref="W28:W31"/>
    <mergeCell ref="X28:X31"/>
    <mergeCell ref="Y28:Y31"/>
    <mergeCell ref="AC41:AC44"/>
    <mergeCell ref="W41:W44"/>
    <mergeCell ref="X41:X44"/>
    <mergeCell ref="Y41:Y44"/>
    <mergeCell ref="Z41:Z44"/>
    <mergeCell ref="H41:H44"/>
    <mergeCell ref="C37:C40"/>
    <mergeCell ref="A6:AC6"/>
    <mergeCell ref="J11:J12"/>
    <mergeCell ref="I11:I12"/>
    <mergeCell ref="U11:U12"/>
    <mergeCell ref="A9:A12"/>
    <mergeCell ref="T10:T12"/>
    <mergeCell ref="S10:S12"/>
    <mergeCell ref="K11:R11"/>
    <mergeCell ref="C9:D11"/>
    <mergeCell ref="B9:B12"/>
    <mergeCell ref="E9:E12"/>
    <mergeCell ref="U10:AC10"/>
    <mergeCell ref="F11:H11"/>
    <mergeCell ref="S16:S19"/>
    <mergeCell ref="T16:T19"/>
    <mergeCell ref="E16:E19"/>
    <mergeCell ref="F16:F19"/>
    <mergeCell ref="A32:AC32"/>
    <mergeCell ref="V16:V19"/>
    <mergeCell ref="W16:W19"/>
    <mergeCell ref="H28:H31"/>
    <mergeCell ref="A20:A23"/>
    <mergeCell ref="A28:A31"/>
    <mergeCell ref="B28:B31"/>
    <mergeCell ref="C28:C31"/>
    <mergeCell ref="D28:D31"/>
    <mergeCell ref="E28:E31"/>
    <mergeCell ref="F28:F31"/>
    <mergeCell ref="H20:H23"/>
    <mergeCell ref="G20:G23"/>
    <mergeCell ref="F20:F23"/>
    <mergeCell ref="Y20:Y23"/>
    <mergeCell ref="X20:X23"/>
    <mergeCell ref="W20:W23"/>
    <mergeCell ref="E20:E23"/>
    <mergeCell ref="D20:D23"/>
    <mergeCell ref="C20:C23"/>
    <mergeCell ref="B20:B23"/>
    <mergeCell ref="V20:V23"/>
    <mergeCell ref="U20:U23"/>
    <mergeCell ref="T20:T23"/>
    <mergeCell ref="B33:B36"/>
    <mergeCell ref="A33:A36"/>
    <mergeCell ref="AC33:AC36"/>
    <mergeCell ref="Z33:Z36"/>
    <mergeCell ref="Y33:Y36"/>
    <mergeCell ref="X33:X36"/>
    <mergeCell ref="W33:W36"/>
    <mergeCell ref="V33:V36"/>
    <mergeCell ref="U33:U36"/>
    <mergeCell ref="T33:T36"/>
    <mergeCell ref="S33:S36"/>
    <mergeCell ref="H33:H36"/>
    <mergeCell ref="G33:G36"/>
    <mergeCell ref="F33:F36"/>
    <mergeCell ref="E33:E36"/>
    <mergeCell ref="D33:D36"/>
    <mergeCell ref="C33:C36"/>
    <mergeCell ref="B37:B40"/>
    <mergeCell ref="A37:A40"/>
    <mergeCell ref="AC37:AC40"/>
    <mergeCell ref="Z37:Z40"/>
    <mergeCell ref="Y37:Y40"/>
    <mergeCell ref="X37:X40"/>
    <mergeCell ref="W37:W40"/>
    <mergeCell ref="V37:V40"/>
    <mergeCell ref="U37:U40"/>
    <mergeCell ref="T37:T40"/>
    <mergeCell ref="S37:S40"/>
    <mergeCell ref="H37:H40"/>
    <mergeCell ref="G37:G40"/>
    <mergeCell ref="F37:F40"/>
    <mergeCell ref="E37:E40"/>
    <mergeCell ref="D37:D40"/>
  </mergeCells>
  <pageMargins left="0.70866141732283472" right="0.70866141732283472" top="1.1417322834645669" bottom="0.74803149606299213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2024-03-22T06:53:49Z</dcterms:modified>
</cp:coreProperties>
</file>