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8" i="1" l="1"/>
  <c r="N19" i="1" l="1"/>
  <c r="O19" i="1"/>
  <c r="P19" i="1"/>
  <c r="N18" i="1"/>
  <c r="P18" i="1"/>
  <c r="N17" i="1"/>
  <c r="O17" i="1"/>
  <c r="P17" i="1"/>
  <c r="M18" i="1"/>
  <c r="M19" i="1"/>
  <c r="M17" i="1"/>
  <c r="J22" i="1"/>
  <c r="J23" i="1"/>
  <c r="J21" i="1"/>
  <c r="P20" i="1"/>
  <c r="O20" i="1"/>
  <c r="N20" i="1"/>
  <c r="M20" i="1"/>
  <c r="L20" i="1"/>
  <c r="K20" i="1"/>
  <c r="J20" i="1" l="1"/>
  <c r="L18" i="1"/>
  <c r="L30" i="1" s="1"/>
  <c r="M30" i="1"/>
  <c r="K18" i="1"/>
  <c r="L29" i="1"/>
  <c r="M29" i="1"/>
  <c r="N29" i="1"/>
  <c r="O29" i="1"/>
  <c r="P29" i="1"/>
  <c r="K29" i="1"/>
  <c r="N30" i="1"/>
  <c r="O30" i="1"/>
  <c r="P30" i="1"/>
  <c r="L19" i="1"/>
  <c r="L31" i="1" s="1"/>
  <c r="M31" i="1"/>
  <c r="N31" i="1"/>
  <c r="O31" i="1"/>
  <c r="P31" i="1"/>
  <c r="K19" i="1"/>
  <c r="K31" i="1" s="1"/>
  <c r="J25" i="1" l="1"/>
  <c r="J17" i="1"/>
  <c r="J26" i="1" l="1"/>
  <c r="J27" i="1"/>
  <c r="P24" i="1"/>
  <c r="P16" i="1" l="1"/>
  <c r="P28" i="1"/>
  <c r="L16" i="1"/>
  <c r="M16" i="1"/>
  <c r="N28" i="1"/>
  <c r="O16" i="1"/>
  <c r="L24" i="1"/>
  <c r="M24" i="1"/>
  <c r="N24" i="1"/>
  <c r="O24" i="1"/>
  <c r="K24" i="1"/>
  <c r="J24" i="1" l="1"/>
  <c r="N16" i="1"/>
  <c r="J31" i="1"/>
  <c r="J19" i="1"/>
  <c r="O28" i="1"/>
  <c r="M28" i="1"/>
  <c r="L28" i="1"/>
  <c r="E32" i="2" l="1"/>
  <c r="G20" i="2"/>
  <c r="H20" i="2"/>
  <c r="I20" i="2"/>
  <c r="J20" i="2"/>
  <c r="F20" i="2"/>
  <c r="J18" i="1"/>
  <c r="K30" i="1"/>
  <c r="J30" i="1" s="1"/>
  <c r="K16" i="1"/>
  <c r="J16" i="1" s="1"/>
  <c r="K28" i="1" l="1"/>
  <c r="J28" i="1" s="1"/>
</calcChain>
</file>

<file path=xl/sharedStrings.xml><?xml version="1.0" encoding="utf-8"?>
<sst xmlns="http://schemas.openxmlformats.org/spreadsheetml/2006/main" count="104" uniqueCount="48">
  <si>
    <t>№ п/п</t>
  </si>
  <si>
    <t>с (год)</t>
  </si>
  <si>
    <t>по (год)</t>
  </si>
  <si>
    <t>всего, в т.ч.: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</si>
  <si>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</si>
  <si>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</si>
  <si>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</si>
  <si>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</si>
  <si>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</si>
  <si>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</si>
  <si>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</si>
  <si>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</si>
  <si>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%</t>
  </si>
  <si>
    <t>Обеспечение бесперебойного транспортного обслуживания населения городского поселения</t>
  </si>
  <si>
    <t>2020 год</t>
  </si>
  <si>
    <t xml:space="preserve">Главный распорядитель бюджетных средств </t>
  </si>
  <si>
    <t>в том числе по годам реализации ПП</t>
  </si>
  <si>
    <t>областной бюджет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</si>
  <si>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</si>
  <si>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</si>
  <si>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</si>
  <si>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</si>
  <si>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</si>
  <si>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</si>
  <si>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</si>
  <si>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</si>
  <si>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</si>
  <si>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</si>
  <si>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2021 год</t>
  </si>
  <si>
    <t>04</t>
  </si>
  <si>
    <t>08</t>
  </si>
  <si>
    <t>городской бюджет</t>
  </si>
  <si>
    <t>Таблица 7.7.4</t>
  </si>
  <si>
    <t>МЕРОПРИЯТИЯ  ПОДПРОГРАММЫ 7 МУНИЦИПАЛЬНОЙ ПРОГРАММЫ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</si>
  <si>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</si>
  <si>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</si>
  <si>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</si>
  <si>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</si>
  <si>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</si>
  <si>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</si>
  <si>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Задача 1 ПП - Обеспечение доступности населения в услугах по перевозке пассажиров транспортом общего пользования в границах городского поселения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</si>
  <si>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</si>
  <si>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Цель ПП - Обеспечение транспортного обслуживания населения Калачинского городского поселения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</si>
  <si>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</si>
  <si>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1.1.</t>
  </si>
  <si>
    <t>мероприятие 2 ОМ 1 ПП  - Реализация прочих мероприятий</t>
  </si>
  <si>
    <t>мероприятие 1 ОМ 1 ПП  - Организация транспортного обслуживания населения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</si>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</sst>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zoomScale="80" zoomScaleNormal="80" workbookViewId="0">
      <selection activeCell="R1" sqref="R1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0.42578125" customWidth="1"/>
    <col min="7" max="7" width="11.42578125" customWidth="1"/>
    <col min="8" max="8" width="13" customWidth="1"/>
    <col min="9" max="9" width="15.7109375" customWidth="1"/>
    <col min="10" max="10" width="14" customWidth="1"/>
    <col min="11" max="11" width="12.140625" customWidth="1"/>
    <col min="12" max="12" width="11.42578125" customWidth="1"/>
    <col min="13" max="16" width="11.140625" customWidth="1"/>
    <col min="17" max="17" width="17.28515625" customWidth="1"/>
  </cols>
  <sheetData>
    <row r="1" spans="1:25" x14ac:dyDescent="0.25">
      <c r="R1" t="s">
        <v>47</v>
      </c>
    </row>
    <row r="2" spans="1:25" ht="23.2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30" t="s">
        <v>41</v>
      </c>
      <c r="S2" s="30"/>
      <c r="T2" s="30"/>
      <c r="U2" s="30"/>
      <c r="V2" s="30"/>
      <c r="W2" s="30"/>
      <c r="X2" s="30"/>
      <c r="Y2" s="30"/>
    </row>
    <row r="3" spans="1:25" ht="23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30"/>
      <c r="S3" s="30"/>
      <c r="T3" s="30"/>
      <c r="U3" s="30"/>
      <c r="V3" s="30"/>
      <c r="W3" s="30"/>
      <c r="X3" s="30"/>
      <c r="Y3" s="30"/>
    </row>
    <row r="4" spans="1:25" ht="23.2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30"/>
      <c r="S4" s="30"/>
      <c r="T4" s="30"/>
      <c r="U4" s="30"/>
      <c r="V4" s="30"/>
      <c r="W4" s="30"/>
      <c r="X4" s="30"/>
      <c r="Y4" s="30"/>
    </row>
    <row r="5" spans="1:25" ht="39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0"/>
      <c r="S5" s="30"/>
      <c r="T5" s="30"/>
      <c r="U5" s="30"/>
      <c r="V5" s="30"/>
      <c r="W5" s="30"/>
      <c r="X5" s="30"/>
      <c r="Y5" s="30"/>
    </row>
    <row r="6" spans="1:25" x14ac:dyDescent="0.25">
      <c r="A6" s="29" t="s">
        <v>32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spans="1:25" x14ac:dyDescent="0.25">
      <c r="A7" s="34" t="s">
        <v>33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5" ht="29.45" customHeight="1" x14ac:dyDescent="0.25">
      <c r="A9" s="28" t="s">
        <v>0</v>
      </c>
      <c r="B9" s="28" t="s">
        <v>24</v>
      </c>
      <c r="C9" s="35" t="s">
        <v>23</v>
      </c>
      <c r="D9" s="35"/>
      <c r="E9" s="35" t="s">
        <v>15</v>
      </c>
      <c r="F9" s="28" t="s">
        <v>8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 t="s">
        <v>7</v>
      </c>
      <c r="R9" s="28"/>
      <c r="S9" s="28"/>
      <c r="T9" s="28"/>
      <c r="U9" s="28"/>
      <c r="V9" s="28"/>
      <c r="W9" s="28"/>
      <c r="X9" s="28"/>
      <c r="Y9" s="28"/>
    </row>
    <row r="10" spans="1:25" ht="42" customHeight="1" x14ac:dyDescent="0.25">
      <c r="A10" s="28"/>
      <c r="B10" s="28"/>
      <c r="C10" s="35"/>
      <c r="D10" s="35"/>
      <c r="E10" s="35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 t="s">
        <v>21</v>
      </c>
      <c r="R10" s="35" t="s">
        <v>20</v>
      </c>
      <c r="S10" s="28" t="s">
        <v>18</v>
      </c>
      <c r="T10" s="28"/>
      <c r="U10" s="28"/>
      <c r="V10" s="28"/>
      <c r="W10" s="28"/>
      <c r="X10" s="28"/>
      <c r="Y10" s="28"/>
    </row>
    <row r="11" spans="1:25" ht="61.15" customHeight="1" x14ac:dyDescent="0.25">
      <c r="A11" s="28"/>
      <c r="B11" s="28"/>
      <c r="C11" s="35"/>
      <c r="D11" s="35"/>
      <c r="E11" s="35"/>
      <c r="F11" s="36" t="s">
        <v>25</v>
      </c>
      <c r="G11" s="37"/>
      <c r="H11" s="38"/>
      <c r="I11" s="35" t="s">
        <v>22</v>
      </c>
      <c r="J11" s="28" t="s">
        <v>19</v>
      </c>
      <c r="K11" s="28" t="s">
        <v>16</v>
      </c>
      <c r="L11" s="28"/>
      <c r="M11" s="28"/>
      <c r="N11" s="28"/>
      <c r="O11" s="28"/>
      <c r="P11" s="28"/>
      <c r="Q11" s="28"/>
      <c r="R11" s="35"/>
      <c r="S11" s="28" t="s">
        <v>19</v>
      </c>
      <c r="T11" s="28" t="s">
        <v>16</v>
      </c>
      <c r="U11" s="28"/>
      <c r="V11" s="28"/>
      <c r="W11" s="28"/>
      <c r="X11" s="28"/>
      <c r="Y11" s="28"/>
    </row>
    <row r="12" spans="1:25" ht="90.75" customHeight="1" x14ac:dyDescent="0.25">
      <c r="A12" s="28"/>
      <c r="B12" s="28"/>
      <c r="C12" s="4" t="s">
        <v>1</v>
      </c>
      <c r="D12" s="4" t="s">
        <v>2</v>
      </c>
      <c r="E12" s="35"/>
      <c r="F12" s="5" t="s">
        <v>26</v>
      </c>
      <c r="G12" s="5" t="s">
        <v>27</v>
      </c>
      <c r="H12" s="9" t="s">
        <v>38</v>
      </c>
      <c r="I12" s="35"/>
      <c r="J12" s="28"/>
      <c r="K12" s="4" t="s">
        <v>14</v>
      </c>
      <c r="L12" s="4" t="s">
        <v>28</v>
      </c>
      <c r="M12" s="4" t="s">
        <v>34</v>
      </c>
      <c r="N12" s="4" t="s">
        <v>35</v>
      </c>
      <c r="O12" s="4" t="s">
        <v>36</v>
      </c>
      <c r="P12" s="4" t="s">
        <v>37</v>
      </c>
      <c r="Q12" s="28"/>
      <c r="R12" s="35"/>
      <c r="S12" s="28"/>
      <c r="T12" s="4" t="s">
        <v>14</v>
      </c>
      <c r="U12" s="4" t="s">
        <v>28</v>
      </c>
      <c r="V12" s="4" t="s">
        <v>34</v>
      </c>
      <c r="W12" s="4" t="s">
        <v>35</v>
      </c>
      <c r="X12" s="4" t="s">
        <v>36</v>
      </c>
      <c r="Y12" s="4" t="s">
        <v>37</v>
      </c>
    </row>
    <row r="13" spans="1:25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</row>
    <row r="14" spans="1:25" x14ac:dyDescent="0.25">
      <c r="A14" s="31" t="s">
        <v>42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3"/>
    </row>
    <row r="15" spans="1:25" x14ac:dyDescent="0.25">
      <c r="A15" s="31" t="s">
        <v>40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3"/>
    </row>
    <row r="16" spans="1:25" x14ac:dyDescent="0.25">
      <c r="A16" s="16">
        <v>1</v>
      </c>
      <c r="B16" s="13" t="s">
        <v>43</v>
      </c>
      <c r="C16" s="16">
        <v>2020</v>
      </c>
      <c r="D16" s="16">
        <v>2025</v>
      </c>
      <c r="E16" s="13" t="s">
        <v>4</v>
      </c>
      <c r="F16" s="13" t="s">
        <v>4</v>
      </c>
      <c r="G16" s="13" t="s">
        <v>4</v>
      </c>
      <c r="H16" s="13" t="s">
        <v>4</v>
      </c>
      <c r="I16" s="10" t="s">
        <v>3</v>
      </c>
      <c r="J16" s="11">
        <f>SUM(K16:P16)</f>
        <v>18363859.989999998</v>
      </c>
      <c r="K16" s="12">
        <f>K18+K19</f>
        <v>4128859.1999999997</v>
      </c>
      <c r="L16" s="11">
        <f t="shared" ref="L16:P16" si="0">L18+L19</f>
        <v>1169000</v>
      </c>
      <c r="M16" s="11">
        <f t="shared" si="0"/>
        <v>3284271.36</v>
      </c>
      <c r="N16" s="11">
        <f t="shared" si="0"/>
        <v>3586493.5700000003</v>
      </c>
      <c r="O16" s="11">
        <f t="shared" si="0"/>
        <v>4695235.8600000003</v>
      </c>
      <c r="P16" s="11">
        <f t="shared" si="0"/>
        <v>1500000</v>
      </c>
      <c r="Q16" s="13" t="s">
        <v>4</v>
      </c>
      <c r="R16" s="13" t="s">
        <v>4</v>
      </c>
      <c r="S16" s="16" t="s">
        <v>4</v>
      </c>
      <c r="T16" s="16" t="s">
        <v>4</v>
      </c>
      <c r="U16" s="16" t="s">
        <v>4</v>
      </c>
      <c r="V16" s="16" t="s">
        <v>4</v>
      </c>
      <c r="W16" s="19" t="s">
        <v>4</v>
      </c>
      <c r="X16" s="19" t="s">
        <v>4</v>
      </c>
      <c r="Y16" s="28" t="s">
        <v>4</v>
      </c>
    </row>
    <row r="17" spans="1:25" ht="30" x14ac:dyDescent="0.25">
      <c r="A17" s="17"/>
      <c r="B17" s="14"/>
      <c r="C17" s="17"/>
      <c r="D17" s="17"/>
      <c r="E17" s="14"/>
      <c r="F17" s="14"/>
      <c r="G17" s="14"/>
      <c r="H17" s="14"/>
      <c r="I17" s="2" t="s">
        <v>39</v>
      </c>
      <c r="J17" s="11">
        <f>SUM(K17:P17)</f>
        <v>0</v>
      </c>
      <c r="K17" s="12">
        <v>0</v>
      </c>
      <c r="L17" s="11">
        <v>0</v>
      </c>
      <c r="M17" s="11">
        <f>M21+M25</f>
        <v>0</v>
      </c>
      <c r="N17" s="11">
        <f t="shared" ref="N17:P17" si="1">N21+N25</f>
        <v>0</v>
      </c>
      <c r="O17" s="11">
        <f t="shared" si="1"/>
        <v>0</v>
      </c>
      <c r="P17" s="11">
        <f t="shared" si="1"/>
        <v>0</v>
      </c>
      <c r="Q17" s="14"/>
      <c r="R17" s="14"/>
      <c r="S17" s="17"/>
      <c r="T17" s="17"/>
      <c r="U17" s="17"/>
      <c r="V17" s="17"/>
      <c r="W17" s="20"/>
      <c r="X17" s="20"/>
      <c r="Y17" s="28"/>
    </row>
    <row r="18" spans="1:25" ht="30.75" customHeight="1" x14ac:dyDescent="0.25">
      <c r="A18" s="17"/>
      <c r="B18" s="14"/>
      <c r="C18" s="17"/>
      <c r="D18" s="17"/>
      <c r="E18" s="14"/>
      <c r="F18" s="14"/>
      <c r="G18" s="14"/>
      <c r="H18" s="14"/>
      <c r="I18" s="2" t="s">
        <v>17</v>
      </c>
      <c r="J18" s="11">
        <f t="shared" ref="J18:J27" si="2">SUM(K18:P18)</f>
        <v>14221245.310000001</v>
      </c>
      <c r="K18" s="12">
        <f>K26</f>
        <v>3669494.82</v>
      </c>
      <c r="L18" s="11">
        <f t="shared" ref="L18" si="3">L26</f>
        <v>0</v>
      </c>
      <c r="M18" s="11">
        <f t="shared" ref="M18:P19" si="4">M22+M26</f>
        <v>3120057.77</v>
      </c>
      <c r="N18" s="11">
        <f t="shared" si="4"/>
        <v>3407168.81</v>
      </c>
      <c r="O18" s="11">
        <f t="shared" si="4"/>
        <v>4024523.91</v>
      </c>
      <c r="P18" s="11">
        <f t="shared" si="4"/>
        <v>0</v>
      </c>
      <c r="Q18" s="14"/>
      <c r="R18" s="14"/>
      <c r="S18" s="17"/>
      <c r="T18" s="17"/>
      <c r="U18" s="17"/>
      <c r="V18" s="17"/>
      <c r="W18" s="20"/>
      <c r="X18" s="20"/>
      <c r="Y18" s="28"/>
    </row>
    <row r="19" spans="1:25" ht="36" customHeight="1" x14ac:dyDescent="0.25">
      <c r="A19" s="18"/>
      <c r="B19" s="15"/>
      <c r="C19" s="18"/>
      <c r="D19" s="18"/>
      <c r="E19" s="15"/>
      <c r="F19" s="15"/>
      <c r="G19" s="15"/>
      <c r="H19" s="15"/>
      <c r="I19" s="2" t="s">
        <v>31</v>
      </c>
      <c r="J19" s="11">
        <f t="shared" si="2"/>
        <v>4142614.6799999997</v>
      </c>
      <c r="K19" s="12">
        <f>K27</f>
        <v>459364.38</v>
      </c>
      <c r="L19" s="11">
        <f t="shared" ref="L19" si="5">L27</f>
        <v>1169000</v>
      </c>
      <c r="M19" s="11">
        <f t="shared" si="4"/>
        <v>164213.59</v>
      </c>
      <c r="N19" s="11">
        <f t="shared" si="4"/>
        <v>179324.76</v>
      </c>
      <c r="O19" s="11">
        <f t="shared" si="4"/>
        <v>670711.94999999995</v>
      </c>
      <c r="P19" s="11">
        <f t="shared" si="4"/>
        <v>1500000</v>
      </c>
      <c r="Q19" s="15"/>
      <c r="R19" s="15"/>
      <c r="S19" s="18"/>
      <c r="T19" s="18"/>
      <c r="U19" s="18"/>
      <c r="V19" s="18"/>
      <c r="W19" s="21"/>
      <c r="X19" s="21"/>
      <c r="Y19" s="28"/>
    </row>
    <row r="20" spans="1:25" x14ac:dyDescent="0.25">
      <c r="A20" s="16" t="s">
        <v>44</v>
      </c>
      <c r="B20" s="13" t="s">
        <v>46</v>
      </c>
      <c r="C20" s="16">
        <v>2020</v>
      </c>
      <c r="D20" s="16">
        <v>2025</v>
      </c>
      <c r="E20" s="13" t="s">
        <v>5</v>
      </c>
      <c r="F20" s="22" t="s">
        <v>29</v>
      </c>
      <c r="G20" s="22" t="s">
        <v>30</v>
      </c>
      <c r="H20" s="22"/>
      <c r="I20" s="10" t="s">
        <v>3</v>
      </c>
      <c r="J20" s="11">
        <f t="shared" ref="J20:J23" si="6">SUM(K20:P20)</f>
        <v>13066000.789999999</v>
      </c>
      <c r="K20" s="12">
        <f>K22+K23</f>
        <v>0</v>
      </c>
      <c r="L20" s="11">
        <f t="shared" ref="L20:P20" si="7">L22+L23</f>
        <v>0</v>
      </c>
      <c r="M20" s="11">
        <f t="shared" si="7"/>
        <v>3284271.36</v>
      </c>
      <c r="N20" s="11">
        <f t="shared" si="7"/>
        <v>3586493.5700000003</v>
      </c>
      <c r="O20" s="11">
        <f t="shared" si="7"/>
        <v>4695235.8600000003</v>
      </c>
      <c r="P20" s="11">
        <f t="shared" si="7"/>
        <v>1500000</v>
      </c>
      <c r="Q20" s="13" t="s">
        <v>13</v>
      </c>
      <c r="R20" s="16" t="s">
        <v>12</v>
      </c>
      <c r="S20" s="16">
        <v>100</v>
      </c>
      <c r="T20" s="16">
        <v>100</v>
      </c>
      <c r="U20" s="16">
        <v>100</v>
      </c>
      <c r="V20" s="16">
        <v>100</v>
      </c>
      <c r="W20" s="19">
        <v>100</v>
      </c>
      <c r="X20" s="19">
        <v>100</v>
      </c>
      <c r="Y20" s="28">
        <v>100</v>
      </c>
    </row>
    <row r="21" spans="1:25" ht="30" x14ac:dyDescent="0.25">
      <c r="A21" s="17"/>
      <c r="B21" s="14"/>
      <c r="C21" s="17"/>
      <c r="D21" s="17"/>
      <c r="E21" s="14"/>
      <c r="F21" s="23"/>
      <c r="G21" s="23"/>
      <c r="H21" s="23"/>
      <c r="I21" s="2" t="s">
        <v>39</v>
      </c>
      <c r="J21" s="11">
        <f t="shared" si="6"/>
        <v>0</v>
      </c>
      <c r="K21" s="12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4"/>
      <c r="R21" s="17"/>
      <c r="S21" s="17"/>
      <c r="T21" s="17"/>
      <c r="U21" s="17"/>
      <c r="V21" s="17"/>
      <c r="W21" s="20"/>
      <c r="X21" s="20"/>
      <c r="Y21" s="28"/>
    </row>
    <row r="22" spans="1:25" ht="30" x14ac:dyDescent="0.25">
      <c r="A22" s="17"/>
      <c r="B22" s="14"/>
      <c r="C22" s="17"/>
      <c r="D22" s="17"/>
      <c r="E22" s="14"/>
      <c r="F22" s="23"/>
      <c r="G22" s="23"/>
      <c r="H22" s="23"/>
      <c r="I22" s="2" t="s">
        <v>17</v>
      </c>
      <c r="J22" s="11">
        <f t="shared" si="6"/>
        <v>10551750.49</v>
      </c>
      <c r="K22" s="12">
        <v>0</v>
      </c>
      <c r="L22" s="11">
        <v>0</v>
      </c>
      <c r="M22" s="11">
        <v>3120057.77</v>
      </c>
      <c r="N22" s="11">
        <v>3407168.81</v>
      </c>
      <c r="O22" s="11">
        <v>4024523.91</v>
      </c>
      <c r="P22" s="11">
        <v>0</v>
      </c>
      <c r="Q22" s="14"/>
      <c r="R22" s="17"/>
      <c r="S22" s="17"/>
      <c r="T22" s="17"/>
      <c r="U22" s="17"/>
      <c r="V22" s="17"/>
      <c r="W22" s="20"/>
      <c r="X22" s="20"/>
      <c r="Y22" s="28"/>
    </row>
    <row r="23" spans="1:25" ht="39.75" customHeight="1" x14ac:dyDescent="0.25">
      <c r="A23" s="18"/>
      <c r="B23" s="15"/>
      <c r="C23" s="18"/>
      <c r="D23" s="18"/>
      <c r="E23" s="15"/>
      <c r="F23" s="24"/>
      <c r="G23" s="24"/>
      <c r="H23" s="24"/>
      <c r="I23" s="2" t="s">
        <v>31</v>
      </c>
      <c r="J23" s="11">
        <f t="shared" si="6"/>
        <v>2514250.2999999998</v>
      </c>
      <c r="K23" s="12">
        <v>0</v>
      </c>
      <c r="L23" s="11">
        <v>0</v>
      </c>
      <c r="M23" s="11">
        <v>164213.59</v>
      </c>
      <c r="N23" s="11">
        <v>179324.76</v>
      </c>
      <c r="O23" s="11">
        <v>670711.94999999995</v>
      </c>
      <c r="P23" s="11">
        <v>1500000</v>
      </c>
      <c r="Q23" s="15"/>
      <c r="R23" s="18"/>
      <c r="S23" s="18"/>
      <c r="T23" s="18"/>
      <c r="U23" s="18"/>
      <c r="V23" s="18"/>
      <c r="W23" s="21"/>
      <c r="X23" s="21"/>
      <c r="Y23" s="28"/>
    </row>
    <row r="24" spans="1:25" x14ac:dyDescent="0.25">
      <c r="A24" s="16" t="s">
        <v>9</v>
      </c>
      <c r="B24" s="13" t="s">
        <v>45</v>
      </c>
      <c r="C24" s="16">
        <v>2020</v>
      </c>
      <c r="D24" s="16">
        <v>2025</v>
      </c>
      <c r="E24" s="13" t="s">
        <v>5</v>
      </c>
      <c r="F24" s="22" t="s">
        <v>29</v>
      </c>
      <c r="G24" s="22" t="s">
        <v>30</v>
      </c>
      <c r="H24" s="22"/>
      <c r="I24" s="10" t="s">
        <v>3</v>
      </c>
      <c r="J24" s="11">
        <f t="shared" si="2"/>
        <v>5297859.1999999993</v>
      </c>
      <c r="K24" s="12">
        <f>K26+K27</f>
        <v>4128859.1999999997</v>
      </c>
      <c r="L24" s="11">
        <f t="shared" ref="L24:P24" si="8">L26+L27</f>
        <v>1169000</v>
      </c>
      <c r="M24" s="11">
        <f t="shared" si="8"/>
        <v>0</v>
      </c>
      <c r="N24" s="11">
        <f t="shared" si="8"/>
        <v>0</v>
      </c>
      <c r="O24" s="11">
        <f t="shared" si="8"/>
        <v>0</v>
      </c>
      <c r="P24" s="11">
        <f t="shared" si="8"/>
        <v>0</v>
      </c>
      <c r="Q24" s="13" t="s">
        <v>4</v>
      </c>
      <c r="R24" s="16" t="s">
        <v>4</v>
      </c>
      <c r="S24" s="16" t="s">
        <v>4</v>
      </c>
      <c r="T24" s="16" t="s">
        <v>4</v>
      </c>
      <c r="U24" s="16" t="s">
        <v>4</v>
      </c>
      <c r="V24" s="16" t="s">
        <v>4</v>
      </c>
      <c r="W24" s="19" t="s">
        <v>4</v>
      </c>
      <c r="X24" s="19" t="s">
        <v>4</v>
      </c>
      <c r="Y24" s="28" t="s">
        <v>4</v>
      </c>
    </row>
    <row r="25" spans="1:25" ht="30" x14ac:dyDescent="0.25">
      <c r="A25" s="17"/>
      <c r="B25" s="14"/>
      <c r="C25" s="17"/>
      <c r="D25" s="17"/>
      <c r="E25" s="14"/>
      <c r="F25" s="23"/>
      <c r="G25" s="23"/>
      <c r="H25" s="23"/>
      <c r="I25" s="2" t="s">
        <v>39</v>
      </c>
      <c r="J25" s="11">
        <f t="shared" si="2"/>
        <v>0</v>
      </c>
      <c r="K25" s="12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4"/>
      <c r="R25" s="17"/>
      <c r="S25" s="17"/>
      <c r="T25" s="17"/>
      <c r="U25" s="17"/>
      <c r="V25" s="17"/>
      <c r="W25" s="20"/>
      <c r="X25" s="20"/>
      <c r="Y25" s="28"/>
    </row>
    <row r="26" spans="1:25" ht="30" x14ac:dyDescent="0.25">
      <c r="A26" s="17"/>
      <c r="B26" s="14"/>
      <c r="C26" s="17"/>
      <c r="D26" s="17"/>
      <c r="E26" s="14"/>
      <c r="F26" s="23"/>
      <c r="G26" s="23"/>
      <c r="H26" s="23"/>
      <c r="I26" s="2" t="s">
        <v>17</v>
      </c>
      <c r="J26" s="11">
        <f t="shared" si="2"/>
        <v>3669494.82</v>
      </c>
      <c r="K26" s="12">
        <v>3669494.82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4"/>
      <c r="R26" s="17"/>
      <c r="S26" s="17"/>
      <c r="T26" s="17"/>
      <c r="U26" s="17"/>
      <c r="V26" s="17"/>
      <c r="W26" s="20"/>
      <c r="X26" s="20"/>
      <c r="Y26" s="28"/>
    </row>
    <row r="27" spans="1:25" ht="39.75" customHeight="1" x14ac:dyDescent="0.25">
      <c r="A27" s="18"/>
      <c r="B27" s="15"/>
      <c r="C27" s="18"/>
      <c r="D27" s="18"/>
      <c r="E27" s="15"/>
      <c r="F27" s="24"/>
      <c r="G27" s="24"/>
      <c r="H27" s="24"/>
      <c r="I27" s="2" t="s">
        <v>31</v>
      </c>
      <c r="J27" s="11">
        <f t="shared" si="2"/>
        <v>1628364.38</v>
      </c>
      <c r="K27" s="12">
        <v>459364.38</v>
      </c>
      <c r="L27" s="11">
        <v>1169000</v>
      </c>
      <c r="M27" s="11">
        <v>0</v>
      </c>
      <c r="N27" s="11">
        <v>0</v>
      </c>
      <c r="O27" s="11">
        <v>0</v>
      </c>
      <c r="P27" s="11">
        <v>0</v>
      </c>
      <c r="Q27" s="15"/>
      <c r="R27" s="18"/>
      <c r="S27" s="18"/>
      <c r="T27" s="18"/>
      <c r="U27" s="18"/>
      <c r="V27" s="18"/>
      <c r="W27" s="21"/>
      <c r="X27" s="21"/>
      <c r="Y27" s="28"/>
    </row>
    <row r="28" spans="1:25" x14ac:dyDescent="0.25">
      <c r="A28" s="19" t="s">
        <v>6</v>
      </c>
      <c r="B28" s="25"/>
      <c r="C28" s="16">
        <v>2020</v>
      </c>
      <c r="D28" s="16">
        <v>2025</v>
      </c>
      <c r="E28" s="13" t="s">
        <v>4</v>
      </c>
      <c r="F28" s="13" t="s">
        <v>4</v>
      </c>
      <c r="G28" s="13" t="s">
        <v>4</v>
      </c>
      <c r="H28" s="13"/>
      <c r="I28" s="10" t="s">
        <v>3</v>
      </c>
      <c r="J28" s="11">
        <f t="shared" ref="J28:J31" si="9">SUM(K28:P28)</f>
        <v>18363859.989999998</v>
      </c>
      <c r="K28" s="12">
        <f>K30+K31</f>
        <v>4128859.1999999997</v>
      </c>
      <c r="L28" s="11">
        <f t="shared" ref="L28:P28" si="10">L30+L31</f>
        <v>1169000</v>
      </c>
      <c r="M28" s="11">
        <f t="shared" si="10"/>
        <v>3284271.36</v>
      </c>
      <c r="N28" s="11">
        <f t="shared" si="10"/>
        <v>3586493.5700000003</v>
      </c>
      <c r="O28" s="11">
        <f t="shared" si="10"/>
        <v>4695235.8600000003</v>
      </c>
      <c r="P28" s="11">
        <f t="shared" si="10"/>
        <v>1500000</v>
      </c>
      <c r="Q28" s="16" t="s">
        <v>4</v>
      </c>
      <c r="R28" s="16" t="s">
        <v>4</v>
      </c>
      <c r="S28" s="16" t="s">
        <v>4</v>
      </c>
      <c r="T28" s="16" t="s">
        <v>4</v>
      </c>
      <c r="U28" s="16" t="s">
        <v>4</v>
      </c>
      <c r="V28" s="16" t="s">
        <v>4</v>
      </c>
      <c r="W28" s="19" t="s">
        <v>4</v>
      </c>
      <c r="X28" s="19" t="s">
        <v>4</v>
      </c>
      <c r="Y28" s="28" t="s">
        <v>4</v>
      </c>
    </row>
    <row r="29" spans="1:25" ht="30" x14ac:dyDescent="0.25">
      <c r="A29" s="20"/>
      <c r="B29" s="26"/>
      <c r="C29" s="17"/>
      <c r="D29" s="17"/>
      <c r="E29" s="14"/>
      <c r="F29" s="14"/>
      <c r="G29" s="14"/>
      <c r="H29" s="14"/>
      <c r="I29" s="2" t="s">
        <v>39</v>
      </c>
      <c r="J29" s="11">
        <v>0</v>
      </c>
      <c r="K29" s="12">
        <f>K17</f>
        <v>0</v>
      </c>
      <c r="L29" s="11">
        <f t="shared" ref="L29:P29" si="11">L17</f>
        <v>0</v>
      </c>
      <c r="M29" s="11">
        <f t="shared" si="11"/>
        <v>0</v>
      </c>
      <c r="N29" s="11">
        <f t="shared" si="11"/>
        <v>0</v>
      </c>
      <c r="O29" s="11">
        <f t="shared" si="11"/>
        <v>0</v>
      </c>
      <c r="P29" s="11">
        <f t="shared" si="11"/>
        <v>0</v>
      </c>
      <c r="Q29" s="17"/>
      <c r="R29" s="17"/>
      <c r="S29" s="17"/>
      <c r="T29" s="17"/>
      <c r="U29" s="17"/>
      <c r="V29" s="17"/>
      <c r="W29" s="20"/>
      <c r="X29" s="20"/>
      <c r="Y29" s="28"/>
    </row>
    <row r="30" spans="1:25" ht="30" x14ac:dyDescent="0.25">
      <c r="A30" s="20"/>
      <c r="B30" s="26"/>
      <c r="C30" s="17"/>
      <c r="D30" s="17"/>
      <c r="E30" s="14"/>
      <c r="F30" s="14"/>
      <c r="G30" s="14"/>
      <c r="H30" s="14"/>
      <c r="I30" s="2" t="s">
        <v>17</v>
      </c>
      <c r="J30" s="11">
        <f t="shared" si="9"/>
        <v>14221245.310000001</v>
      </c>
      <c r="K30" s="12">
        <f>K18</f>
        <v>3669494.82</v>
      </c>
      <c r="L30" s="11">
        <f t="shared" ref="L30:P30" si="12">L18</f>
        <v>0</v>
      </c>
      <c r="M30" s="11">
        <f t="shared" si="12"/>
        <v>3120057.77</v>
      </c>
      <c r="N30" s="11">
        <f t="shared" si="12"/>
        <v>3407168.81</v>
      </c>
      <c r="O30" s="11">
        <f t="shared" si="12"/>
        <v>4024523.91</v>
      </c>
      <c r="P30" s="11">
        <f t="shared" si="12"/>
        <v>0</v>
      </c>
      <c r="Q30" s="17"/>
      <c r="R30" s="17"/>
      <c r="S30" s="17"/>
      <c r="T30" s="17"/>
      <c r="U30" s="17"/>
      <c r="V30" s="17"/>
      <c r="W30" s="20"/>
      <c r="X30" s="20"/>
      <c r="Y30" s="28"/>
    </row>
    <row r="31" spans="1:25" ht="32.25" customHeight="1" x14ac:dyDescent="0.25">
      <c r="A31" s="21"/>
      <c r="B31" s="27"/>
      <c r="C31" s="18"/>
      <c r="D31" s="18"/>
      <c r="E31" s="15"/>
      <c r="F31" s="15"/>
      <c r="G31" s="15"/>
      <c r="H31" s="15"/>
      <c r="I31" s="2" t="s">
        <v>31</v>
      </c>
      <c r="J31" s="11">
        <f t="shared" si="9"/>
        <v>4142614.6799999997</v>
      </c>
      <c r="K31" s="12">
        <f>K19</f>
        <v>459364.38</v>
      </c>
      <c r="L31" s="11">
        <f t="shared" ref="L31:P31" si="13">L19</f>
        <v>1169000</v>
      </c>
      <c r="M31" s="11">
        <f t="shared" si="13"/>
        <v>164213.59</v>
      </c>
      <c r="N31" s="11">
        <f t="shared" si="13"/>
        <v>179324.76</v>
      </c>
      <c r="O31" s="11">
        <f t="shared" si="13"/>
        <v>670711.94999999995</v>
      </c>
      <c r="P31" s="11">
        <f t="shared" si="13"/>
        <v>1500000</v>
      </c>
      <c r="Q31" s="18"/>
      <c r="R31" s="18"/>
      <c r="S31" s="18"/>
      <c r="T31" s="18"/>
      <c r="U31" s="18"/>
      <c r="V31" s="18"/>
      <c r="W31" s="21"/>
      <c r="X31" s="21"/>
      <c r="Y31" s="28"/>
    </row>
  </sheetData>
  <mergeCells count="87">
    <mergeCell ref="C9:D11"/>
    <mergeCell ref="B9:B12"/>
    <mergeCell ref="A9:A12"/>
    <mergeCell ref="A16:A19"/>
    <mergeCell ref="B16:B19"/>
    <mergeCell ref="C16:C19"/>
    <mergeCell ref="A15:Y15"/>
    <mergeCell ref="T16:T19"/>
    <mergeCell ref="U16:U19"/>
    <mergeCell ref="V16:V19"/>
    <mergeCell ref="W16:W19"/>
    <mergeCell ref="G16:G19"/>
    <mergeCell ref="Q16:Q19"/>
    <mergeCell ref="H16:H19"/>
    <mergeCell ref="A24:A27"/>
    <mergeCell ref="B24:B27"/>
    <mergeCell ref="C24:C27"/>
    <mergeCell ref="D24:D27"/>
    <mergeCell ref="S24:S27"/>
    <mergeCell ref="S16:S19"/>
    <mergeCell ref="R16:R19"/>
    <mergeCell ref="V24:V27"/>
    <mergeCell ref="T24:T27"/>
    <mergeCell ref="U24:U27"/>
    <mergeCell ref="R20:R23"/>
    <mergeCell ref="S20:S23"/>
    <mergeCell ref="T20:T23"/>
    <mergeCell ref="U20:U23"/>
    <mergeCell ref="V20:V23"/>
    <mergeCell ref="R24:R27"/>
    <mergeCell ref="T28:T31"/>
    <mergeCell ref="U28:U31"/>
    <mergeCell ref="V28:V31"/>
    <mergeCell ref="F28:F31"/>
    <mergeCell ref="G28:G31"/>
    <mergeCell ref="H28:H31"/>
    <mergeCell ref="Q28:Q31"/>
    <mergeCell ref="R28:R31"/>
    <mergeCell ref="S28:S31"/>
    <mergeCell ref="C28:C31"/>
    <mergeCell ref="D28:D31"/>
    <mergeCell ref="E28:E31"/>
    <mergeCell ref="D16:D19"/>
    <mergeCell ref="F16:F19"/>
    <mergeCell ref="E16:E19"/>
    <mergeCell ref="E24:E27"/>
    <mergeCell ref="J11:J12"/>
    <mergeCell ref="I11:I12"/>
    <mergeCell ref="E9:E12"/>
    <mergeCell ref="S11:S12"/>
    <mergeCell ref="R10:R12"/>
    <mergeCell ref="Q10:Q12"/>
    <mergeCell ref="F9:P10"/>
    <mergeCell ref="K11:P11"/>
    <mergeCell ref="F11:H11"/>
    <mergeCell ref="Y28:Y31"/>
    <mergeCell ref="A6:Y6"/>
    <mergeCell ref="R2:Y5"/>
    <mergeCell ref="X16:X19"/>
    <mergeCell ref="Y16:Y19"/>
    <mergeCell ref="X24:X27"/>
    <mergeCell ref="Y24:Y27"/>
    <mergeCell ref="Q9:Y9"/>
    <mergeCell ref="S10:Y10"/>
    <mergeCell ref="T11:Y11"/>
    <mergeCell ref="A14:Y14"/>
    <mergeCell ref="W20:W23"/>
    <mergeCell ref="X20:X23"/>
    <mergeCell ref="Y20:Y23"/>
    <mergeCell ref="A20:A23"/>
    <mergeCell ref="A7:W7"/>
    <mergeCell ref="B20:B23"/>
    <mergeCell ref="C20:C23"/>
    <mergeCell ref="D20:D23"/>
    <mergeCell ref="E20:E23"/>
    <mergeCell ref="X28:X31"/>
    <mergeCell ref="Q24:Q27"/>
    <mergeCell ref="H24:H27"/>
    <mergeCell ref="F24:F27"/>
    <mergeCell ref="G24:G27"/>
    <mergeCell ref="F20:F23"/>
    <mergeCell ref="G20:G23"/>
    <mergeCell ref="H20:H23"/>
    <mergeCell ref="Q20:Q23"/>
    <mergeCell ref="W24:W27"/>
    <mergeCell ref="W28:W31"/>
    <mergeCell ref="A28:B31"/>
  </mergeCells>
  <pageMargins left="0.70866141732283472" right="0.70866141732283472" top="1.1417322834645669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3">
        <v>104207937.14</v>
      </c>
    </row>
    <row r="26" spans="4:10" ht="18.75" x14ac:dyDescent="0.3">
      <c r="E26" s="3">
        <v>107421516.91</v>
      </c>
    </row>
    <row r="27" spans="4:10" ht="18.75" x14ac:dyDescent="0.3">
      <c r="E27" s="3">
        <v>102693389.64</v>
      </c>
    </row>
    <row r="28" spans="4:10" ht="18.75" x14ac:dyDescent="0.3">
      <c r="E28" s="3">
        <v>104437541.37</v>
      </c>
    </row>
    <row r="29" spans="4:10" ht="18.75" x14ac:dyDescent="0.3">
      <c r="E29" s="3">
        <v>92246717.459999993</v>
      </c>
    </row>
    <row r="30" spans="4:10" ht="18.75" x14ac:dyDescent="0.3">
      <c r="E30" s="3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2024-03-25T05:19:34Z</dcterms:modified>
</cp:coreProperties>
</file>