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" yWindow="945" windowWidth="27810" windowHeight="1327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Лист1!$11:$15</definedName>
    <definedName name="_xlnm.Print_Area" localSheetId="0">Лист1!$A$1:$AA$339</definedName>
  </definedNames>
  <calcPr calcId="144525" iterate="1"/>
</workbook>
</file>

<file path=xl/calcChain.xml><?xml version="1.0" encoding="utf-8"?>
<calcChain xmlns="http://schemas.openxmlformats.org/spreadsheetml/2006/main">
  <c r="N142" i="1" l="1"/>
  <c r="N331" i="1"/>
  <c r="N94" i="1" l="1"/>
  <c r="M141" i="1" l="1"/>
  <c r="L141" i="1"/>
  <c r="K141" i="1"/>
  <c r="J270" i="1"/>
  <c r="J269" i="1"/>
  <c r="J268" i="1"/>
  <c r="P267" i="1"/>
  <c r="O267" i="1"/>
  <c r="N267" i="1"/>
  <c r="M267" i="1"/>
  <c r="L267" i="1"/>
  <c r="K267" i="1"/>
  <c r="J267" i="1"/>
  <c r="J266" i="1"/>
  <c r="J265" i="1"/>
  <c r="J264" i="1"/>
  <c r="P263" i="1"/>
  <c r="O263" i="1"/>
  <c r="N263" i="1"/>
  <c r="M263" i="1"/>
  <c r="L263" i="1"/>
  <c r="K263" i="1"/>
  <c r="J263" i="1"/>
  <c r="L140" i="1" l="1"/>
  <c r="M140" i="1"/>
  <c r="N140" i="1"/>
  <c r="O140" i="1"/>
  <c r="P140" i="1"/>
  <c r="K140" i="1"/>
  <c r="J262" i="1"/>
  <c r="J261" i="1"/>
  <c r="J260" i="1"/>
  <c r="P259" i="1"/>
  <c r="O259" i="1"/>
  <c r="N259" i="1"/>
  <c r="M259" i="1"/>
  <c r="L259" i="1"/>
  <c r="K259" i="1"/>
  <c r="J259" i="1" s="1"/>
  <c r="N95" i="1" l="1"/>
  <c r="N96" i="1"/>
  <c r="N114" i="1"/>
  <c r="L332" i="1" l="1"/>
  <c r="N225" i="1" l="1"/>
  <c r="N141" i="1" s="1"/>
  <c r="N226" i="1"/>
  <c r="L226" i="1"/>
  <c r="M226" i="1"/>
  <c r="M142" i="1" s="1"/>
  <c r="O226" i="1"/>
  <c r="O142" i="1" s="1"/>
  <c r="P226" i="1"/>
  <c r="P142" i="1" s="1"/>
  <c r="L225" i="1"/>
  <c r="M225" i="1"/>
  <c r="O225" i="1"/>
  <c r="O141" i="1" s="1"/>
  <c r="P225" i="1"/>
  <c r="P141" i="1" s="1"/>
  <c r="L224" i="1"/>
  <c r="M224" i="1"/>
  <c r="N224" i="1"/>
  <c r="O224" i="1"/>
  <c r="P224" i="1"/>
  <c r="K225" i="1"/>
  <c r="K226" i="1"/>
  <c r="K142" i="1" s="1"/>
  <c r="K224" i="1"/>
  <c r="J250" i="1"/>
  <c r="J249" i="1"/>
  <c r="J248" i="1"/>
  <c r="P247" i="1"/>
  <c r="O247" i="1"/>
  <c r="N247" i="1"/>
  <c r="M247" i="1"/>
  <c r="L247" i="1"/>
  <c r="K247" i="1"/>
  <c r="J246" i="1"/>
  <c r="J245" i="1"/>
  <c r="J244" i="1"/>
  <c r="P243" i="1"/>
  <c r="O243" i="1"/>
  <c r="N243" i="1"/>
  <c r="M243" i="1"/>
  <c r="L243" i="1"/>
  <c r="K243" i="1"/>
  <c r="J242" i="1"/>
  <c r="J241" i="1"/>
  <c r="J240" i="1"/>
  <c r="P239" i="1"/>
  <c r="O239" i="1"/>
  <c r="N239" i="1"/>
  <c r="M239" i="1"/>
  <c r="L239" i="1"/>
  <c r="K239" i="1"/>
  <c r="J238" i="1"/>
  <c r="J237" i="1"/>
  <c r="J236" i="1"/>
  <c r="P235" i="1"/>
  <c r="O235" i="1"/>
  <c r="N235" i="1"/>
  <c r="M235" i="1"/>
  <c r="L235" i="1"/>
  <c r="K235" i="1"/>
  <c r="J274" i="1"/>
  <c r="J273" i="1"/>
  <c r="J272" i="1"/>
  <c r="P271" i="1"/>
  <c r="O271" i="1"/>
  <c r="N271" i="1"/>
  <c r="M271" i="1"/>
  <c r="L271" i="1"/>
  <c r="K271" i="1"/>
  <c r="J247" i="1" l="1"/>
  <c r="J235" i="1"/>
  <c r="J239" i="1"/>
  <c r="J243" i="1"/>
  <c r="J271" i="1"/>
  <c r="M217" i="1"/>
  <c r="M218" i="1"/>
  <c r="M216" i="1"/>
  <c r="N216" i="1"/>
  <c r="O216" i="1"/>
  <c r="P216" i="1"/>
  <c r="M95" i="1" l="1"/>
  <c r="M96" i="1"/>
  <c r="L113" i="1"/>
  <c r="M113" i="1"/>
  <c r="N113" i="1"/>
  <c r="O113" i="1"/>
  <c r="P113" i="1"/>
  <c r="K113" i="1"/>
  <c r="J114" i="1"/>
  <c r="J115" i="1"/>
  <c r="J116" i="1"/>
  <c r="J113" i="1" l="1"/>
  <c r="M283" i="1" l="1"/>
  <c r="M284" i="1"/>
  <c r="M282" i="1"/>
  <c r="J258" i="1" l="1"/>
  <c r="J257" i="1"/>
  <c r="J256" i="1"/>
  <c r="P255" i="1"/>
  <c r="O255" i="1"/>
  <c r="N255" i="1"/>
  <c r="M255" i="1"/>
  <c r="L255" i="1"/>
  <c r="K255" i="1"/>
  <c r="J255" i="1" l="1"/>
  <c r="L167" i="1"/>
  <c r="M167" i="1"/>
  <c r="N167" i="1"/>
  <c r="O167" i="1"/>
  <c r="P167" i="1"/>
  <c r="K167" i="1"/>
  <c r="J168" i="1"/>
  <c r="J169" i="1"/>
  <c r="J170" i="1"/>
  <c r="M94" i="1" l="1"/>
  <c r="M320" i="1" l="1"/>
  <c r="N320" i="1"/>
  <c r="O320" i="1"/>
  <c r="P320" i="1"/>
  <c r="J254" i="1"/>
  <c r="J253" i="1"/>
  <c r="J252" i="1"/>
  <c r="P251" i="1"/>
  <c r="O251" i="1"/>
  <c r="N251" i="1"/>
  <c r="M251" i="1"/>
  <c r="L251" i="1"/>
  <c r="K251" i="1"/>
  <c r="J251" i="1" l="1"/>
  <c r="J300" i="1"/>
  <c r="J299" i="1"/>
  <c r="J298" i="1"/>
  <c r="P297" i="1"/>
  <c r="O297" i="1"/>
  <c r="N297" i="1"/>
  <c r="M297" i="1"/>
  <c r="L297" i="1"/>
  <c r="K297" i="1"/>
  <c r="J297" i="1" l="1"/>
  <c r="M223" i="1" l="1"/>
  <c r="L94" i="1" l="1"/>
  <c r="L217" i="1"/>
  <c r="L218" i="1"/>
  <c r="L157" i="1"/>
  <c r="L158" i="1"/>
  <c r="L156" i="1"/>
  <c r="L159" i="1"/>
  <c r="L145" i="1"/>
  <c r="L146" i="1"/>
  <c r="L216" i="1"/>
  <c r="L208" i="1" s="1"/>
  <c r="L197" i="1"/>
  <c r="L198" i="1"/>
  <c r="L196" i="1"/>
  <c r="L185" i="1"/>
  <c r="L186" i="1"/>
  <c r="L184" i="1"/>
  <c r="L173" i="1"/>
  <c r="L174" i="1"/>
  <c r="L172" i="1"/>
  <c r="L144" i="1"/>
  <c r="L142" i="1" l="1"/>
  <c r="L155" i="1"/>
  <c r="L284" i="1"/>
  <c r="L283" i="1"/>
  <c r="P49" i="1" l="1"/>
  <c r="O49" i="1" s="1"/>
  <c r="N49" i="1" s="1"/>
  <c r="M49" i="1" s="1"/>
  <c r="L49" i="1" s="1"/>
  <c r="K49" i="1" s="1"/>
  <c r="J34" i="1" l="1"/>
  <c r="J33" i="1"/>
  <c r="J32" i="1"/>
  <c r="J31" i="1"/>
  <c r="J79" i="1" l="1"/>
  <c r="J78" i="1"/>
  <c r="J77" i="1"/>
  <c r="J76" i="1"/>
  <c r="J71" i="1"/>
  <c r="J70" i="1"/>
  <c r="J69" i="1"/>
  <c r="J68" i="1"/>
  <c r="J67" i="1"/>
  <c r="J66" i="1"/>
  <c r="J65" i="1"/>
  <c r="J64" i="1"/>
  <c r="J59" i="1"/>
  <c r="J58" i="1"/>
  <c r="J57" i="1"/>
  <c r="J56" i="1"/>
  <c r="J55" i="1"/>
  <c r="J54" i="1"/>
  <c r="J53" i="1"/>
  <c r="J52" i="1"/>
  <c r="J51" i="1"/>
  <c r="J50" i="1"/>
  <c r="J49" i="1"/>
  <c r="J25" i="1"/>
  <c r="J24" i="1"/>
  <c r="J23" i="1"/>
  <c r="J22" i="1"/>
  <c r="J48" i="1"/>
  <c r="J46" i="1"/>
  <c r="J44" i="1"/>
  <c r="J43" i="1"/>
  <c r="J38" i="1"/>
  <c r="J37" i="1"/>
  <c r="J36" i="1"/>
  <c r="J35" i="1"/>
  <c r="J42" i="1"/>
  <c r="J41" i="1"/>
  <c r="J40" i="1"/>
  <c r="J39" i="1"/>
  <c r="L231" i="1" l="1"/>
  <c r="M231" i="1"/>
  <c r="N231" i="1"/>
  <c r="O231" i="1"/>
  <c r="P231" i="1"/>
  <c r="K231" i="1"/>
  <c r="J220" i="1"/>
  <c r="J221" i="1"/>
  <c r="J222" i="1"/>
  <c r="J228" i="1"/>
  <c r="J229" i="1"/>
  <c r="J230" i="1"/>
  <c r="J232" i="1"/>
  <c r="J233" i="1"/>
  <c r="J234" i="1"/>
  <c r="L227" i="1"/>
  <c r="M227" i="1"/>
  <c r="N227" i="1"/>
  <c r="O227" i="1"/>
  <c r="P227" i="1"/>
  <c r="K227" i="1"/>
  <c r="N223" i="1" l="1"/>
  <c r="L223" i="1"/>
  <c r="J231" i="1"/>
  <c r="O223" i="1"/>
  <c r="J226" i="1"/>
  <c r="J227" i="1"/>
  <c r="J224" i="1"/>
  <c r="J225" i="1"/>
  <c r="P223" i="1"/>
  <c r="K223" i="1"/>
  <c r="O94" i="1"/>
  <c r="P94" i="1"/>
  <c r="L95" i="1"/>
  <c r="O95" i="1"/>
  <c r="P95" i="1"/>
  <c r="J223" i="1" l="1"/>
  <c r="N284" i="1"/>
  <c r="O284" i="1"/>
  <c r="P284" i="1"/>
  <c r="K284" i="1"/>
  <c r="L301" i="1"/>
  <c r="M301" i="1"/>
  <c r="N301" i="1"/>
  <c r="O301" i="1"/>
  <c r="P301" i="1"/>
  <c r="K301" i="1"/>
  <c r="J302" i="1"/>
  <c r="J303" i="1"/>
  <c r="J304" i="1"/>
  <c r="J301" i="1" l="1"/>
  <c r="K219" i="1"/>
  <c r="L219" i="1"/>
  <c r="M219" i="1"/>
  <c r="N219" i="1"/>
  <c r="O219" i="1"/>
  <c r="P219" i="1"/>
  <c r="J219" i="1" l="1"/>
  <c r="K321" i="1"/>
  <c r="K322" i="1"/>
  <c r="K323" i="1"/>
  <c r="L163" i="1"/>
  <c r="M163" i="1"/>
  <c r="N163" i="1"/>
  <c r="O163" i="1"/>
  <c r="P163" i="1"/>
  <c r="K163" i="1"/>
  <c r="L327" i="1"/>
  <c r="M327" i="1"/>
  <c r="N327" i="1"/>
  <c r="O327" i="1"/>
  <c r="P327" i="1"/>
  <c r="K327" i="1"/>
  <c r="L323" i="1"/>
  <c r="M323" i="1"/>
  <c r="N323" i="1"/>
  <c r="O323" i="1"/>
  <c r="P323" i="1"/>
  <c r="L322" i="1"/>
  <c r="L318" i="1" s="1"/>
  <c r="M322" i="1"/>
  <c r="M318" i="1" s="1"/>
  <c r="N322" i="1"/>
  <c r="N318" i="1" s="1"/>
  <c r="O322" i="1"/>
  <c r="O318" i="1" s="1"/>
  <c r="P322" i="1"/>
  <c r="P318" i="1" s="1"/>
  <c r="L321" i="1"/>
  <c r="L317" i="1" s="1"/>
  <c r="M321" i="1"/>
  <c r="M317" i="1" s="1"/>
  <c r="N321" i="1"/>
  <c r="N317" i="1" s="1"/>
  <c r="O321" i="1"/>
  <c r="O317" i="1" s="1"/>
  <c r="P321" i="1"/>
  <c r="P317" i="1" s="1"/>
  <c r="L320" i="1"/>
  <c r="L316" i="1" s="1"/>
  <c r="M316" i="1"/>
  <c r="O316" i="1"/>
  <c r="J330" i="1"/>
  <c r="K319" i="1" l="1"/>
  <c r="P319" i="1"/>
  <c r="N319" i="1"/>
  <c r="O319" i="1"/>
  <c r="P316" i="1"/>
  <c r="P315" i="1" s="1"/>
  <c r="N316" i="1"/>
  <c r="N315" i="1" s="1"/>
  <c r="M319" i="1"/>
  <c r="M315" i="1"/>
  <c r="L319" i="1"/>
  <c r="J329" i="1"/>
  <c r="O315" i="1"/>
  <c r="L315" i="1"/>
  <c r="L293" i="1"/>
  <c r="M293" i="1"/>
  <c r="N293" i="1"/>
  <c r="O293" i="1"/>
  <c r="P293" i="1"/>
  <c r="K293" i="1"/>
  <c r="L282" i="1"/>
  <c r="N282" i="1"/>
  <c r="O282" i="1"/>
  <c r="P282" i="1"/>
  <c r="N283" i="1"/>
  <c r="O283" i="1"/>
  <c r="P283" i="1"/>
  <c r="K282" i="1"/>
  <c r="K283" i="1"/>
  <c r="J294" i="1"/>
  <c r="J295" i="1"/>
  <c r="J296" i="1"/>
  <c r="J328" i="1" l="1"/>
  <c r="J293" i="1"/>
  <c r="J327" i="1" l="1"/>
  <c r="L309" i="1"/>
  <c r="M309" i="1"/>
  <c r="N309" i="1"/>
  <c r="O309" i="1"/>
  <c r="P309" i="1"/>
  <c r="L308" i="1"/>
  <c r="L333" i="1" s="1"/>
  <c r="M308" i="1"/>
  <c r="N308" i="1"/>
  <c r="O308" i="1"/>
  <c r="P308" i="1"/>
  <c r="L307" i="1"/>
  <c r="M307" i="1"/>
  <c r="N307" i="1"/>
  <c r="O307" i="1"/>
  <c r="P307" i="1"/>
  <c r="K307" i="1"/>
  <c r="K308" i="1"/>
  <c r="K309" i="1"/>
  <c r="L310" i="1"/>
  <c r="M310" i="1"/>
  <c r="N310" i="1"/>
  <c r="O310" i="1"/>
  <c r="P310" i="1"/>
  <c r="K310" i="1"/>
  <c r="J311" i="1"/>
  <c r="J312" i="1"/>
  <c r="J313" i="1"/>
  <c r="M306" i="1" l="1"/>
  <c r="J326" i="1"/>
  <c r="O306" i="1"/>
  <c r="N306" i="1"/>
  <c r="J308" i="1"/>
  <c r="J309" i="1"/>
  <c r="J310" i="1"/>
  <c r="K306" i="1"/>
  <c r="P306" i="1"/>
  <c r="L306" i="1"/>
  <c r="J307" i="1"/>
  <c r="J325" i="1" l="1"/>
  <c r="J322" i="1"/>
  <c r="K318" i="1"/>
  <c r="J318" i="1" s="1"/>
  <c r="J306" i="1"/>
  <c r="J321" i="1" l="1"/>
  <c r="K317" i="1"/>
  <c r="J317" i="1" s="1"/>
  <c r="J323" i="1"/>
  <c r="J324" i="1"/>
  <c r="L289" i="1"/>
  <c r="M289" i="1"/>
  <c r="N289" i="1"/>
  <c r="O289" i="1"/>
  <c r="P289" i="1"/>
  <c r="K289" i="1"/>
  <c r="J290" i="1"/>
  <c r="J291" i="1"/>
  <c r="J292" i="1"/>
  <c r="J320" i="1" l="1"/>
  <c r="J319" i="1"/>
  <c r="K316" i="1"/>
  <c r="J289" i="1"/>
  <c r="K94" i="1"/>
  <c r="K95" i="1"/>
  <c r="J316" i="1" l="1"/>
  <c r="K315" i="1"/>
  <c r="J315" i="1" s="1"/>
  <c r="J95" i="1"/>
  <c r="J94" i="1"/>
  <c r="K109" i="1"/>
  <c r="L109" i="1"/>
  <c r="M109" i="1"/>
  <c r="N109" i="1"/>
  <c r="O109" i="1"/>
  <c r="P109" i="1"/>
  <c r="M184" i="1" l="1"/>
  <c r="N184" i="1"/>
  <c r="O184" i="1"/>
  <c r="P184" i="1"/>
  <c r="K184" i="1"/>
  <c r="M185" i="1"/>
  <c r="N185" i="1"/>
  <c r="O185" i="1"/>
  <c r="P185" i="1"/>
  <c r="K185" i="1"/>
  <c r="M186" i="1"/>
  <c r="N186" i="1"/>
  <c r="O186" i="1"/>
  <c r="P186" i="1"/>
  <c r="K186" i="1"/>
  <c r="L191" i="1"/>
  <c r="M191" i="1"/>
  <c r="N191" i="1"/>
  <c r="O191" i="1"/>
  <c r="P191" i="1"/>
  <c r="K191" i="1"/>
  <c r="J192" i="1"/>
  <c r="J193" i="1"/>
  <c r="J194" i="1"/>
  <c r="M183" i="1" l="1"/>
  <c r="L183" i="1"/>
  <c r="P183" i="1"/>
  <c r="O183" i="1"/>
  <c r="N183" i="1"/>
  <c r="K183" i="1"/>
  <c r="J191" i="1"/>
  <c r="L285" i="1"/>
  <c r="M285" i="1"/>
  <c r="N285" i="1"/>
  <c r="O285" i="1"/>
  <c r="P285" i="1"/>
  <c r="K285" i="1"/>
  <c r="L281" i="1"/>
  <c r="M281" i="1"/>
  <c r="N281" i="1"/>
  <c r="O281" i="1"/>
  <c r="P281" i="1"/>
  <c r="L276" i="1"/>
  <c r="M276" i="1"/>
  <c r="N276" i="1"/>
  <c r="O276" i="1"/>
  <c r="P276" i="1"/>
  <c r="K276" i="1"/>
  <c r="L215" i="1"/>
  <c r="M215" i="1"/>
  <c r="N215" i="1"/>
  <c r="O215" i="1"/>
  <c r="P215" i="1"/>
  <c r="K215" i="1"/>
  <c r="J216" i="1"/>
  <c r="J217" i="1"/>
  <c r="J218" i="1"/>
  <c r="L97" i="1"/>
  <c r="M97" i="1"/>
  <c r="N97" i="1"/>
  <c r="O97" i="1"/>
  <c r="P97" i="1"/>
  <c r="K97" i="1"/>
  <c r="L101" i="1"/>
  <c r="M101" i="1"/>
  <c r="N101" i="1"/>
  <c r="O101" i="1"/>
  <c r="P101" i="1"/>
  <c r="K101" i="1"/>
  <c r="L105" i="1"/>
  <c r="M105" i="1"/>
  <c r="N105" i="1"/>
  <c r="O105" i="1"/>
  <c r="P105" i="1"/>
  <c r="K105" i="1"/>
  <c r="L117" i="1"/>
  <c r="M117" i="1"/>
  <c r="N117" i="1"/>
  <c r="O117" i="1"/>
  <c r="P117" i="1"/>
  <c r="K117" i="1"/>
  <c r="L134" i="1"/>
  <c r="M134" i="1"/>
  <c r="N134" i="1"/>
  <c r="O134" i="1"/>
  <c r="P134" i="1"/>
  <c r="K134" i="1"/>
  <c r="L130" i="1"/>
  <c r="M130" i="1"/>
  <c r="N130" i="1"/>
  <c r="O130" i="1"/>
  <c r="P130" i="1"/>
  <c r="K130" i="1"/>
  <c r="L123" i="1"/>
  <c r="M123" i="1"/>
  <c r="N123" i="1"/>
  <c r="O123" i="1"/>
  <c r="P123" i="1"/>
  <c r="K123" i="1"/>
  <c r="K124" i="1"/>
  <c r="L125" i="1"/>
  <c r="M125" i="1"/>
  <c r="N125" i="1"/>
  <c r="O125" i="1"/>
  <c r="P125" i="1"/>
  <c r="K125" i="1"/>
  <c r="L147" i="1"/>
  <c r="M147" i="1"/>
  <c r="N147" i="1"/>
  <c r="O147" i="1"/>
  <c r="P147" i="1"/>
  <c r="K147" i="1"/>
  <c r="M144" i="1"/>
  <c r="N144" i="1"/>
  <c r="O144" i="1"/>
  <c r="P144" i="1"/>
  <c r="K144" i="1"/>
  <c r="M145" i="1"/>
  <c r="N145" i="1"/>
  <c r="O145" i="1"/>
  <c r="P145" i="1"/>
  <c r="K145" i="1"/>
  <c r="M146" i="1"/>
  <c r="N146" i="1"/>
  <c r="O146" i="1"/>
  <c r="P146" i="1"/>
  <c r="K146" i="1"/>
  <c r="M172" i="1"/>
  <c r="N172" i="1"/>
  <c r="O172" i="1"/>
  <c r="P172" i="1"/>
  <c r="K172" i="1"/>
  <c r="M173" i="1"/>
  <c r="N173" i="1"/>
  <c r="O173" i="1"/>
  <c r="P173" i="1"/>
  <c r="K173" i="1"/>
  <c r="M174" i="1"/>
  <c r="N174" i="1"/>
  <c r="O174" i="1"/>
  <c r="P174" i="1"/>
  <c r="K174" i="1"/>
  <c r="L179" i="1"/>
  <c r="M179" i="1"/>
  <c r="N179" i="1"/>
  <c r="O179" i="1"/>
  <c r="P179" i="1"/>
  <c r="K179" i="1"/>
  <c r="L175" i="1"/>
  <c r="M175" i="1"/>
  <c r="N175" i="1"/>
  <c r="O175" i="1"/>
  <c r="P175" i="1"/>
  <c r="K175" i="1"/>
  <c r="L151" i="1"/>
  <c r="M151" i="1"/>
  <c r="N151" i="1"/>
  <c r="O151" i="1"/>
  <c r="P151" i="1"/>
  <c r="K151" i="1"/>
  <c r="J148" i="1"/>
  <c r="J149" i="1"/>
  <c r="J150" i="1"/>
  <c r="J152" i="1"/>
  <c r="J153" i="1"/>
  <c r="J154" i="1"/>
  <c r="J156" i="1"/>
  <c r="J157" i="1"/>
  <c r="J159" i="1"/>
  <c r="J160" i="1"/>
  <c r="J161" i="1"/>
  <c r="J162" i="1"/>
  <c r="L126" i="1"/>
  <c r="M126" i="1"/>
  <c r="N126" i="1"/>
  <c r="O126" i="1"/>
  <c r="P126" i="1"/>
  <c r="K126" i="1"/>
  <c r="J127" i="1"/>
  <c r="J128" i="1"/>
  <c r="J129" i="1"/>
  <c r="P333" i="1" l="1"/>
  <c r="M332" i="1"/>
  <c r="N333" i="1"/>
  <c r="M333" i="1"/>
  <c r="N332" i="1"/>
  <c r="O122" i="1"/>
  <c r="O143" i="1"/>
  <c r="L171" i="1"/>
  <c r="J144" i="1"/>
  <c r="M122" i="1"/>
  <c r="P171" i="1"/>
  <c r="O171" i="1"/>
  <c r="N171" i="1"/>
  <c r="J147" i="1"/>
  <c r="K171" i="1"/>
  <c r="M171" i="1"/>
  <c r="K122" i="1"/>
  <c r="P122" i="1"/>
  <c r="M143" i="1"/>
  <c r="N143" i="1"/>
  <c r="P143" i="1"/>
  <c r="J126" i="1"/>
  <c r="J146" i="1"/>
  <c r="O333" i="1"/>
  <c r="N122" i="1"/>
  <c r="L143" i="1"/>
  <c r="L122" i="1"/>
  <c r="J145" i="1"/>
  <c r="K143" i="1"/>
  <c r="J215" i="1"/>
  <c r="J151" i="1"/>
  <c r="J202" i="1"/>
  <c r="J141" i="1" l="1"/>
  <c r="P332" i="1"/>
  <c r="O332" i="1"/>
  <c r="J140" i="1"/>
  <c r="K333" i="1"/>
  <c r="K332" i="1"/>
  <c r="J286" i="1"/>
  <c r="J282" i="1"/>
  <c r="J283" i="1"/>
  <c r="J277" i="1"/>
  <c r="J278" i="1"/>
  <c r="J212" i="1"/>
  <c r="J213" i="1"/>
  <c r="J208" i="1"/>
  <c r="J209" i="1"/>
  <c r="J204" i="1"/>
  <c r="J205" i="1"/>
  <c r="J188" i="1"/>
  <c r="J189" i="1"/>
  <c r="J184" i="1"/>
  <c r="J185" i="1"/>
  <c r="J180" i="1"/>
  <c r="J181" i="1"/>
  <c r="J172" i="1"/>
  <c r="J173" i="1"/>
  <c r="J164" i="1"/>
  <c r="J165" i="1"/>
  <c r="M158" i="1"/>
  <c r="N158" i="1"/>
  <c r="O158" i="1"/>
  <c r="O139" i="1" s="1"/>
  <c r="P158" i="1"/>
  <c r="P139" i="1" s="1"/>
  <c r="M155" i="1"/>
  <c r="N155" i="1"/>
  <c r="O155" i="1"/>
  <c r="J123" i="1"/>
  <c r="J124" i="1"/>
  <c r="J118" i="1"/>
  <c r="J119" i="1"/>
  <c r="J110" i="1"/>
  <c r="J111" i="1"/>
  <c r="J27" i="1"/>
  <c r="J28" i="1"/>
  <c r="J19" i="1"/>
  <c r="J20" i="1"/>
  <c r="N139" i="1" l="1"/>
  <c r="M139" i="1"/>
  <c r="J332" i="1"/>
  <c r="L139" i="1"/>
  <c r="J333" i="1"/>
  <c r="J287" i="1"/>
  <c r="J112" i="1" l="1"/>
  <c r="J109" i="1" s="1"/>
  <c r="K281" i="1" l="1"/>
  <c r="J288" i="1"/>
  <c r="J285" i="1"/>
  <c r="J284" i="1" l="1"/>
  <c r="J281" i="1"/>
  <c r="P155" i="1" l="1"/>
  <c r="K158" i="1"/>
  <c r="K155" i="1"/>
  <c r="J155" i="1" s="1"/>
  <c r="J158" i="1" l="1"/>
  <c r="J214" i="1"/>
  <c r="J211" i="1"/>
  <c r="J142" i="1" l="1"/>
  <c r="K139" i="1"/>
  <c r="J139" i="1" s="1"/>
  <c r="L96" i="1"/>
  <c r="M93" i="1"/>
  <c r="N93" i="1"/>
  <c r="O96" i="1"/>
  <c r="O93" i="1" s="1"/>
  <c r="P96" i="1"/>
  <c r="P93" i="1" s="1"/>
  <c r="K96" i="1"/>
  <c r="K93" i="1" s="1"/>
  <c r="J120" i="1"/>
  <c r="J117" i="1"/>
  <c r="L93" i="1" l="1"/>
  <c r="J210" i="1"/>
  <c r="J207" i="1"/>
  <c r="N18" i="1" l="1"/>
  <c r="J125" i="1" l="1"/>
  <c r="J122" i="1"/>
  <c r="J206" i="1" l="1"/>
  <c r="J203" i="1"/>
  <c r="K21" i="1" l="1"/>
  <c r="K334" i="1" s="1"/>
  <c r="K331" i="1" s="1"/>
  <c r="L21" i="1"/>
  <c r="M21" i="1"/>
  <c r="M334" i="1" s="1"/>
  <c r="N21" i="1"/>
  <c r="N334" i="1" s="1"/>
  <c r="O21" i="1"/>
  <c r="P21" i="1"/>
  <c r="L18" i="1"/>
  <c r="M18" i="1"/>
  <c r="O18" i="1"/>
  <c r="P18" i="1"/>
  <c r="K18" i="1"/>
  <c r="J29" i="1"/>
  <c r="J26" i="1"/>
  <c r="O334" i="1" l="1"/>
  <c r="O331" i="1" s="1"/>
  <c r="M331" i="1"/>
  <c r="P334" i="1"/>
  <c r="P331" i="1" s="1"/>
  <c r="L334" i="1"/>
  <c r="J21" i="1"/>
  <c r="J18" i="1"/>
  <c r="J279" i="1"/>
  <c r="L331" i="1" l="1"/>
  <c r="E32" i="2"/>
  <c r="G20" i="2"/>
  <c r="H20" i="2"/>
  <c r="I20" i="2"/>
  <c r="J20" i="2"/>
  <c r="F20" i="2"/>
  <c r="J331" i="1" l="1"/>
  <c r="J334" i="1"/>
  <c r="J163" i="1"/>
  <c r="J166" i="1"/>
  <c r="J167" i="1"/>
  <c r="J171" i="1"/>
  <c r="J174" i="1"/>
  <c r="J175" i="1"/>
  <c r="J178" i="1"/>
  <c r="J179" i="1"/>
  <c r="J182" i="1"/>
  <c r="J183" i="1"/>
  <c r="J186" i="1"/>
  <c r="J187" i="1"/>
  <c r="J190" i="1"/>
  <c r="J195" i="1"/>
  <c r="J198" i="1"/>
  <c r="J143" i="1"/>
  <c r="J96" i="1" l="1"/>
  <c r="J93" i="1" l="1"/>
  <c r="J276" i="1"/>
</calcChain>
</file>

<file path=xl/sharedStrings.xml><?xml version="1.0" encoding="utf-8"?>
<sst xmlns="http://schemas.openxmlformats.org/spreadsheetml/2006/main" count="1452" uniqueCount="242">
  <si>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</si>
  <si>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</si>
  <si>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</si>
  <si>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</si>
  <si>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</si>
  <si>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</si>
  <si>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</si>
  <si>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</si>
  <si>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</si>
  <si>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</si>
  <si>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</si>
  <si>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</si>
  <si>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</si>
  <si>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</si>
  <si>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</si>
  <si>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</si>
  <si>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</si>
  <si>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</si>
  <si>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</si>
  <si>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</si>
  <si>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</si>
  <si>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</si>
  <si>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</si>
  <si>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</si>
  <si>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</si>
  <si>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</si>
  <si>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</si>
  <si>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</si>
  <si>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</si>
  <si>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</si>
  <si>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 xml:space="preserve"> 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</si>
  <si>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</si>
  <si>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</si>
  <si>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</si>
  <si>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</si>
  <si>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</si>
  <si>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</si>
  <si>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</si>
  <si>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</si>
  <si>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</si>
  <si>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</si>
  <si>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</si>
  <si>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</si>
  <si>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</si>
  <si>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</si>
  <si>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</si>
  <si>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</si>
  <si>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</si>
  <si>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</si>
  <si>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</si>
  <si>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</si>
  <si>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</si>
  <si>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</si>
  <si>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</si>
  <si>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</si>
  <si>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</si>
  <si>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</si>
  <si>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</si>
  <si>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</si>
  <si>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</si>
  <si>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</si>
  <si>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</si>
  <si>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</si>
  <si>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</si>
  <si>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</si>
  <si>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</si>
  <si>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</si>
  <si>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</si>
  <si>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</si>
  <si>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</si>
  <si>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</si>
  <si>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</si>
  <si>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</si>
  <si>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</si>
  <si>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</si>
  <si>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</si>
  <si>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</si>
  <si>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</si>
  <si>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</si>
  <si>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</si>
  <si>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</si>
  <si>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</si>
  <si>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</si>
  <si>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</si>
  <si>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</si>
  <si>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</si>
  <si>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</si>
  <si>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</si>
  <si>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</si>
  <si>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</si>
  <si>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</si>
  <si>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</si>
  <si>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</si>
  <si>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</si>
  <si>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</si>
  <si>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</si>
  <si>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</si>
  <si>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</si>
  <si>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</si>
  <si>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</si>
  <si>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</si>
  <si>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</si>
  <si>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</si>
  <si>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</si>
  <si>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</si>
  <si>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</si>
  <si>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</si>
  <si>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</si>
  <si>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</si>
  <si>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</si>
  <si>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</si>
  <si>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</si>
  <si>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</si>
  <si>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</si>
  <si>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</si>
  <si>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</si>
  <si>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</si>
  <si>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</si>
  <si>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</si>
  <si>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</si>
  <si>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</si>
  <si>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</si>
  <si>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</si>
  <si>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</si>
  <si>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</si>
  <si>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</si>
  <si>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</si>
  <si>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</si>
  <si>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</si>
  <si>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</si>
  <si>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</si>
  <si>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</si>
  <si>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</si>
  <si>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</si>
  <si>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</si>
  <si>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</si>
  <si>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</si>
  <si>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</si>
  <si>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</si>
  <si>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</si>
  <si>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</si>
  <si>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</si>
  <si>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</si>
  <si>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</si>
  <si>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</si>
  <si>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</si>
  <si>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</si>
  <si>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</si>
  <si>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</si>
  <si>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</si>
  <si>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</si>
  <si>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</si>
  <si>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</si>
  <si>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</si>
  <si>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</si>
  <si>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</si>
  <si>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</si>
  <si>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</si>
  <si>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</si>
  <si>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</si>
  <si>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</si>
  <si>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</si>
  <si>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</si>
  <si>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</si>
  <si>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</si>
  <si>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</si>
  <si>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</si>
  <si>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</si>
  <si>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</si>
  <si>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</si>
  <si>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</si>
  <si>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</si>
  <si>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</si>
  <si>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</si>
  <si>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</si>
  <si>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</si>
  <si>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</si>
  <si>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</si>
  <si>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</si>
  <si>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</si>
  <si>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</si>
  <si>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</si>
  <si>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</si>
  <si>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</si>
  <si>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</si>
  <si>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</si>
  <si>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</si>
  <si>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</si>
  <si>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</si>
  <si>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</si>
  <si>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</si>
  <si>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</si>
  <si>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</si>
  <si>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</si>
  <si>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</si>
  <si>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</si>
  <si>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</si>
  <si>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</si>
  <si>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</si>
  <si>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</si>
  <si>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</si>
  <si>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</si>
  <si>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</si>
  <si>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</si>
  <si>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</si>
  <si>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</si>
  <si>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</si>
  <si>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к постановлению Администрации Калачинского</t>
  </si>
  <si>
    <t>муниципального района Омской области</t>
  </si>
  <si>
    <t>от                             №                 -па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</si>
  <si>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</si>
  <si>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</si>
  <si>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</si>
  <si>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</si>
  <si>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</si>
  <si>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</si>
  <si>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</si>
  <si>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</si>
  <si>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</si>
  <si>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</si>
  <si>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</si>
  <si>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</si>
  <si>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</si>
  <si>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</si>
  <si>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</si>
  <si>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</si>
  <si>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</si>
  <si>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</si>
  <si>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Приложение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</si>
  <si>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</si>
  <si>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</si>
  <si>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</si>
  <si>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</si>
  <si>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</si>
  <si>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</si>
  <si>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</si>
  <si>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14 ОМ 4 ПП -Строительство водозаборных скважин в с. Куликово Калачинского района омской области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</si>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</sst>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4" fillId="0" borderId="0" xfId="0" applyFont="1" applyFill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Fill="1"/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2" fontId="3" fillId="2" borderId="5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Q343"/>
  <sheetViews>
    <sheetView tabSelected="1" topLeftCell="A262" zoomScale="70" zoomScaleNormal="70" zoomScalePageLayoutView="70" workbookViewId="0">
      <selection activeCell="N142" sqref="N142"/>
    </sheetView>
  </sheetViews>
  <sheetFormatPr defaultRowHeight="15" x14ac:dyDescent="0.25"/>
  <cols>
    <col min="1" max="1" width="10.7109375" style="4" bestFit="1" customWidth="1"/>
    <col min="2" max="2" width="61.28515625" style="4" customWidth="1"/>
    <col min="3" max="4" width="9.140625" style="4"/>
    <col min="5" max="5" width="29.7109375" style="4" customWidth="1"/>
    <col min="6" max="8" width="12.85546875" style="4" customWidth="1"/>
    <col min="9" max="9" width="16.140625" style="4" customWidth="1"/>
    <col min="10" max="10" width="15.85546875" style="4" customWidth="1"/>
    <col min="11" max="11" width="14.5703125" style="4" customWidth="1"/>
    <col min="12" max="12" width="14.140625" style="4" customWidth="1"/>
    <col min="13" max="13" width="12.7109375" style="4" customWidth="1"/>
    <col min="14" max="14" width="13.85546875" style="26" customWidth="1"/>
    <col min="15" max="15" width="13.28515625" style="4" customWidth="1"/>
    <col min="16" max="16" width="13.7109375" style="4" customWidth="1"/>
    <col min="17" max="17" width="52.42578125" style="4" customWidth="1"/>
    <col min="18" max="18" width="9.140625" style="4"/>
    <col min="19" max="19" width="12.28515625" style="4" customWidth="1"/>
    <col min="20" max="20" width="9.7109375" style="4" customWidth="1"/>
    <col min="21" max="21" width="12.85546875" style="4" customWidth="1"/>
    <col min="22" max="22" width="9.85546875" style="4" customWidth="1"/>
    <col min="23" max="23" width="9.5703125" style="26" customWidth="1"/>
    <col min="24" max="24" width="9.85546875" style="4" customWidth="1"/>
    <col min="25" max="25" width="9.5703125" style="4" customWidth="1"/>
    <col min="26" max="16384" width="9.140625" style="4"/>
  </cols>
  <sheetData>
    <row r="1" spans="1:199" x14ac:dyDescent="0.25">
      <c r="T1" s="8" t="s">
        <v>228</v>
      </c>
      <c r="U1" s="8"/>
      <c r="V1" s="8"/>
      <c r="W1" s="32"/>
      <c r="X1" s="8"/>
      <c r="Y1" s="8"/>
    </row>
    <row r="2" spans="1:199" x14ac:dyDescent="0.25">
      <c r="T2" s="8" t="s">
        <v>207</v>
      </c>
      <c r="U2" s="8"/>
      <c r="V2" s="8"/>
      <c r="W2" s="32"/>
      <c r="X2" s="8"/>
      <c r="Y2" s="8"/>
    </row>
    <row r="3" spans="1:199" x14ac:dyDescent="0.25">
      <c r="T3" s="8" t="s">
        <v>208</v>
      </c>
      <c r="U3" s="8"/>
      <c r="V3" s="8"/>
      <c r="W3" s="32"/>
      <c r="X3" s="8"/>
      <c r="Y3" s="8"/>
    </row>
    <row r="4" spans="1:199" x14ac:dyDescent="0.25">
      <c r="T4" s="8" t="s">
        <v>209</v>
      </c>
      <c r="U4" s="8"/>
      <c r="V4" s="8"/>
      <c r="W4" s="32"/>
      <c r="X4" s="8"/>
      <c r="Y4" s="8"/>
    </row>
    <row r="5" spans="1:199" ht="15" customHeight="1" x14ac:dyDescent="0.25">
      <c r="T5" s="67" t="s">
        <v>83</v>
      </c>
      <c r="U5" s="67"/>
      <c r="V5" s="67"/>
      <c r="W5" s="67"/>
      <c r="X5" s="67"/>
      <c r="Y5" s="67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  <c r="EF5" s="9"/>
      <c r="EG5" s="9"/>
      <c r="EH5" s="9"/>
      <c r="EI5" s="9"/>
      <c r="EJ5" s="9"/>
      <c r="EK5" s="9"/>
      <c r="EL5" s="9"/>
      <c r="EM5" s="9"/>
      <c r="EN5" s="9"/>
      <c r="EO5" s="9"/>
      <c r="EP5" s="9"/>
      <c r="EQ5" s="9"/>
      <c r="ER5" s="9"/>
      <c r="ES5" s="9"/>
      <c r="ET5" s="9"/>
      <c r="EU5" s="9"/>
      <c r="EV5" s="9"/>
      <c r="EW5" s="9"/>
      <c r="EX5" s="9"/>
      <c r="EY5" s="9"/>
      <c r="EZ5" s="9"/>
      <c r="FA5" s="9"/>
      <c r="FB5" s="9"/>
      <c r="FC5" s="9"/>
      <c r="FD5" s="9"/>
      <c r="FE5" s="9"/>
      <c r="FF5" s="9"/>
      <c r="FG5" s="9"/>
      <c r="FH5" s="9"/>
      <c r="FI5" s="9"/>
      <c r="FJ5" s="9"/>
      <c r="FK5" s="9"/>
      <c r="FL5" s="9"/>
      <c r="FM5" s="9"/>
      <c r="FN5" s="9"/>
      <c r="FO5" s="9"/>
      <c r="FP5" s="9"/>
      <c r="FQ5" s="9"/>
      <c r="FR5" s="9"/>
      <c r="FS5" s="9"/>
      <c r="FT5" s="9"/>
      <c r="FU5" s="9"/>
      <c r="FV5" s="9"/>
      <c r="FW5" s="9"/>
      <c r="FX5" s="9"/>
      <c r="FY5" s="9"/>
      <c r="FZ5" s="9"/>
      <c r="GA5" s="9"/>
      <c r="GB5" s="9"/>
      <c r="GC5" s="9"/>
      <c r="GD5" s="9"/>
      <c r="GE5" s="9"/>
      <c r="GF5" s="9"/>
      <c r="GG5" s="9"/>
      <c r="GH5" s="9"/>
      <c r="GI5" s="9"/>
      <c r="GJ5" s="9"/>
      <c r="GK5" s="9"/>
      <c r="GL5" s="9"/>
      <c r="GM5" s="9"/>
      <c r="GN5" s="9"/>
      <c r="GO5" s="9"/>
      <c r="GP5" s="9"/>
      <c r="GQ5" s="9"/>
    </row>
    <row r="6" spans="1:199" x14ac:dyDescent="0.25">
      <c r="T6" s="67"/>
      <c r="U6" s="67"/>
      <c r="V6" s="67"/>
      <c r="W6" s="67"/>
      <c r="X6" s="67"/>
      <c r="Y6" s="67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  <c r="EF6" s="9"/>
      <c r="EG6" s="9"/>
      <c r="EH6" s="9"/>
      <c r="EI6" s="9"/>
      <c r="EJ6" s="9"/>
      <c r="EK6" s="9"/>
      <c r="EL6" s="9"/>
      <c r="EM6" s="9"/>
      <c r="EN6" s="9"/>
      <c r="EO6" s="9"/>
      <c r="EP6" s="9"/>
      <c r="EQ6" s="9"/>
      <c r="ER6" s="9"/>
      <c r="ES6" s="9"/>
      <c r="ET6" s="9"/>
      <c r="EU6" s="9"/>
      <c r="EV6" s="9"/>
      <c r="EW6" s="9"/>
      <c r="EX6" s="9"/>
      <c r="EY6" s="9"/>
      <c r="EZ6" s="9"/>
      <c r="FA6" s="9"/>
      <c r="FB6" s="9"/>
      <c r="FC6" s="9"/>
      <c r="FD6" s="9"/>
      <c r="FE6" s="9"/>
      <c r="FF6" s="9"/>
      <c r="FG6" s="9"/>
      <c r="FH6" s="9"/>
      <c r="FI6" s="9"/>
      <c r="FJ6" s="9"/>
      <c r="FK6" s="9"/>
      <c r="FL6" s="9"/>
      <c r="FM6" s="9"/>
      <c r="FN6" s="9"/>
      <c r="FO6" s="9"/>
      <c r="FP6" s="9"/>
      <c r="FQ6" s="9"/>
      <c r="FR6" s="9"/>
      <c r="FS6" s="9"/>
      <c r="FT6" s="9"/>
      <c r="FU6" s="9"/>
      <c r="FV6" s="9"/>
      <c r="FW6" s="9"/>
      <c r="FX6" s="9"/>
      <c r="FY6" s="9"/>
      <c r="FZ6" s="9"/>
      <c r="GA6" s="9"/>
      <c r="GB6" s="9"/>
      <c r="GC6" s="9"/>
      <c r="GD6" s="9"/>
      <c r="GE6" s="9"/>
      <c r="GF6" s="9"/>
      <c r="GG6" s="9"/>
      <c r="GH6" s="9"/>
      <c r="GI6" s="9"/>
      <c r="GJ6" s="9"/>
      <c r="GK6" s="9"/>
      <c r="GL6" s="9"/>
      <c r="GM6" s="9"/>
      <c r="GN6" s="9"/>
      <c r="GO6" s="9"/>
      <c r="GP6" s="9"/>
      <c r="GQ6" s="9"/>
    </row>
    <row r="7" spans="1:199" x14ac:dyDescent="0.25">
      <c r="T7" s="67"/>
      <c r="U7" s="67"/>
      <c r="V7" s="67"/>
      <c r="W7" s="67"/>
      <c r="X7" s="67"/>
      <c r="Y7" s="67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</row>
    <row r="8" spans="1:199" x14ac:dyDescent="0.25">
      <c r="T8" s="67"/>
      <c r="U8" s="67"/>
      <c r="V8" s="67"/>
      <c r="W8" s="67"/>
      <c r="X8" s="67"/>
      <c r="Y8" s="67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  <c r="GH8" s="9"/>
      <c r="GI8" s="9"/>
      <c r="GJ8" s="9"/>
      <c r="GK8" s="9"/>
      <c r="GL8" s="9"/>
      <c r="GM8" s="9"/>
      <c r="GN8" s="9"/>
      <c r="GO8" s="9"/>
      <c r="GP8" s="9"/>
      <c r="GQ8" s="9"/>
    </row>
    <row r="9" spans="1:199" x14ac:dyDescent="0.25">
      <c r="A9" s="68" t="s">
        <v>11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</row>
    <row r="10" spans="1:199" ht="15.75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27"/>
      <c r="O10" s="5"/>
      <c r="P10" s="5"/>
      <c r="Q10" s="5"/>
      <c r="R10" s="5"/>
      <c r="S10" s="5"/>
      <c r="T10" s="5"/>
      <c r="U10" s="5"/>
      <c r="V10" s="5"/>
      <c r="W10" s="27"/>
      <c r="X10" s="78" t="s">
        <v>12</v>
      </c>
      <c r="Y10" s="78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  <c r="GH10" s="9"/>
      <c r="GI10" s="9"/>
      <c r="GJ10" s="9"/>
      <c r="GK10" s="9"/>
      <c r="GL10" s="9"/>
      <c r="GM10" s="9"/>
      <c r="GN10" s="9"/>
      <c r="GO10" s="9"/>
      <c r="GP10" s="9"/>
      <c r="GQ10" s="9"/>
    </row>
    <row r="11" spans="1:199" x14ac:dyDescent="0.25">
      <c r="A11" s="74" t="s">
        <v>0</v>
      </c>
      <c r="B11" s="73" t="s">
        <v>46</v>
      </c>
      <c r="C11" s="72" t="s">
        <v>48</v>
      </c>
      <c r="D11" s="72"/>
      <c r="E11" s="69" t="s">
        <v>53</v>
      </c>
      <c r="F11" s="79" t="s">
        <v>14</v>
      </c>
      <c r="G11" s="80"/>
      <c r="H11" s="80"/>
      <c r="I11" s="80"/>
      <c r="J11" s="80"/>
      <c r="K11" s="80"/>
      <c r="L11" s="80"/>
      <c r="M11" s="80"/>
      <c r="N11" s="80"/>
      <c r="O11" s="80"/>
      <c r="P11" s="81"/>
      <c r="Q11" s="45" t="s">
        <v>10</v>
      </c>
      <c r="R11" s="45"/>
      <c r="S11" s="45"/>
      <c r="T11" s="45"/>
      <c r="U11" s="45"/>
      <c r="V11" s="45"/>
      <c r="W11" s="45"/>
      <c r="X11" s="45"/>
      <c r="Y11" s="45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</row>
    <row r="12" spans="1:199" x14ac:dyDescent="0.25">
      <c r="A12" s="75"/>
      <c r="B12" s="45"/>
      <c r="C12" s="49"/>
      <c r="D12" s="49"/>
      <c r="E12" s="70"/>
      <c r="F12" s="66"/>
      <c r="G12" s="82"/>
      <c r="H12" s="82"/>
      <c r="I12" s="82"/>
      <c r="J12" s="82"/>
      <c r="K12" s="82"/>
      <c r="L12" s="82"/>
      <c r="M12" s="82"/>
      <c r="N12" s="82"/>
      <c r="O12" s="82"/>
      <c r="P12" s="48"/>
      <c r="Q12" s="45" t="s">
        <v>50</v>
      </c>
      <c r="R12" s="77" t="s">
        <v>52</v>
      </c>
      <c r="S12" s="45" t="s">
        <v>51</v>
      </c>
      <c r="T12" s="45"/>
      <c r="U12" s="45"/>
      <c r="V12" s="45"/>
      <c r="W12" s="45"/>
      <c r="X12" s="45"/>
      <c r="Y12" s="45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</row>
    <row r="13" spans="1:199" x14ac:dyDescent="0.25">
      <c r="A13" s="75"/>
      <c r="B13" s="45"/>
      <c r="C13" s="49"/>
      <c r="D13" s="49"/>
      <c r="E13" s="70"/>
      <c r="F13" s="83" t="s">
        <v>42</v>
      </c>
      <c r="G13" s="84"/>
      <c r="H13" s="85"/>
      <c r="I13" s="49" t="s">
        <v>47</v>
      </c>
      <c r="J13" s="45" t="s">
        <v>49</v>
      </c>
      <c r="K13" s="45" t="s">
        <v>7</v>
      </c>
      <c r="L13" s="45"/>
      <c r="M13" s="45"/>
      <c r="N13" s="45"/>
      <c r="O13" s="45"/>
      <c r="P13" s="45"/>
      <c r="Q13" s="45"/>
      <c r="R13" s="77"/>
      <c r="S13" s="45" t="s">
        <v>49</v>
      </c>
      <c r="T13" s="45" t="s">
        <v>8</v>
      </c>
      <c r="U13" s="45"/>
      <c r="V13" s="45"/>
      <c r="W13" s="45"/>
      <c r="X13" s="45"/>
      <c r="Y13" s="45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</row>
    <row r="14" spans="1:199" ht="90" x14ac:dyDescent="0.25">
      <c r="A14" s="76"/>
      <c r="B14" s="36"/>
      <c r="C14" s="19" t="s">
        <v>1</v>
      </c>
      <c r="D14" s="19" t="s">
        <v>2</v>
      </c>
      <c r="E14" s="71"/>
      <c r="F14" s="16" t="s">
        <v>43</v>
      </c>
      <c r="G14" s="16" t="s">
        <v>44</v>
      </c>
      <c r="H14" s="16" t="s">
        <v>45</v>
      </c>
      <c r="I14" s="42"/>
      <c r="J14" s="36"/>
      <c r="K14" s="19" t="s">
        <v>36</v>
      </c>
      <c r="L14" s="19" t="s">
        <v>37</v>
      </c>
      <c r="M14" s="19" t="s">
        <v>38</v>
      </c>
      <c r="N14" s="28" t="s">
        <v>39</v>
      </c>
      <c r="O14" s="19" t="s">
        <v>40</v>
      </c>
      <c r="P14" s="19" t="s">
        <v>41</v>
      </c>
      <c r="Q14" s="45"/>
      <c r="R14" s="77"/>
      <c r="S14" s="45"/>
      <c r="T14" s="22" t="s">
        <v>36</v>
      </c>
      <c r="U14" s="22" t="s">
        <v>37</v>
      </c>
      <c r="V14" s="22" t="s">
        <v>38</v>
      </c>
      <c r="W14" s="33" t="s">
        <v>39</v>
      </c>
      <c r="X14" s="22" t="s">
        <v>40</v>
      </c>
      <c r="Y14" s="22" t="s">
        <v>41</v>
      </c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</row>
    <row r="15" spans="1:199" x14ac:dyDescent="0.25">
      <c r="A15" s="6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  <c r="L15" s="6">
        <v>12</v>
      </c>
      <c r="M15" s="6">
        <v>13</v>
      </c>
      <c r="N15" s="29">
        <v>14</v>
      </c>
      <c r="O15" s="6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6">
        <v>21</v>
      </c>
      <c r="V15" s="6">
        <v>22</v>
      </c>
      <c r="W15" s="29">
        <v>23</v>
      </c>
      <c r="X15" s="6">
        <v>24</v>
      </c>
      <c r="Y15" s="6">
        <v>25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</row>
    <row r="16" spans="1:199" x14ac:dyDescent="0.25">
      <c r="A16" s="54" t="s">
        <v>101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</row>
    <row r="17" spans="1:199" x14ac:dyDescent="0.25">
      <c r="A17" s="54" t="s">
        <v>80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</row>
    <row r="18" spans="1:199" x14ac:dyDescent="0.25">
      <c r="A18" s="45">
        <v>1</v>
      </c>
      <c r="B18" s="49" t="s">
        <v>84</v>
      </c>
      <c r="C18" s="45">
        <v>2020</v>
      </c>
      <c r="D18" s="45">
        <v>2025</v>
      </c>
      <c r="E18" s="49" t="s">
        <v>5</v>
      </c>
      <c r="F18" s="49" t="s">
        <v>5</v>
      </c>
      <c r="G18" s="49" t="s">
        <v>5</v>
      </c>
      <c r="H18" s="49" t="s">
        <v>5</v>
      </c>
      <c r="I18" s="25" t="s">
        <v>3</v>
      </c>
      <c r="J18" s="3">
        <f>SUM(K18:P18)</f>
        <v>0</v>
      </c>
      <c r="K18" s="3">
        <f t="shared" ref="K18:P18" si="0">K26+K72+K80+K84+K88</f>
        <v>0</v>
      </c>
      <c r="L18" s="3">
        <f t="shared" si="0"/>
        <v>0</v>
      </c>
      <c r="M18" s="3">
        <f t="shared" si="0"/>
        <v>0</v>
      </c>
      <c r="N18" s="30">
        <f t="shared" si="0"/>
        <v>0</v>
      </c>
      <c r="O18" s="3">
        <f t="shared" si="0"/>
        <v>0</v>
      </c>
      <c r="P18" s="3">
        <f t="shared" si="0"/>
        <v>0</v>
      </c>
      <c r="Q18" s="49" t="s">
        <v>5</v>
      </c>
      <c r="R18" s="49" t="s">
        <v>5</v>
      </c>
      <c r="S18" s="45" t="s">
        <v>5</v>
      </c>
      <c r="T18" s="45" t="s">
        <v>5</v>
      </c>
      <c r="U18" s="45" t="s">
        <v>5</v>
      </c>
      <c r="V18" s="45" t="s">
        <v>5</v>
      </c>
      <c r="W18" s="55" t="s">
        <v>5</v>
      </c>
      <c r="X18" s="45" t="s">
        <v>5</v>
      </c>
      <c r="Y18" s="45" t="s">
        <v>5</v>
      </c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</row>
    <row r="19" spans="1:199" ht="30" x14ac:dyDescent="0.25">
      <c r="A19" s="45"/>
      <c r="B19" s="49"/>
      <c r="C19" s="45"/>
      <c r="D19" s="45"/>
      <c r="E19" s="49"/>
      <c r="F19" s="49"/>
      <c r="G19" s="49"/>
      <c r="H19" s="49"/>
      <c r="I19" s="10" t="s">
        <v>54</v>
      </c>
      <c r="J19" s="3">
        <f t="shared" ref="J19:J20" si="1">SUM(K19:P19)</f>
        <v>0</v>
      </c>
      <c r="K19" s="3">
        <v>0</v>
      </c>
      <c r="L19" s="3">
        <v>0</v>
      </c>
      <c r="M19" s="3">
        <v>0</v>
      </c>
      <c r="N19" s="30">
        <v>0</v>
      </c>
      <c r="O19" s="3">
        <v>0</v>
      </c>
      <c r="P19" s="3">
        <v>0</v>
      </c>
      <c r="Q19" s="49"/>
      <c r="R19" s="49"/>
      <c r="S19" s="45"/>
      <c r="T19" s="45"/>
      <c r="U19" s="45"/>
      <c r="V19" s="45"/>
      <c r="W19" s="55"/>
      <c r="X19" s="45"/>
      <c r="Y19" s="45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</row>
    <row r="20" spans="1:199" ht="30" x14ac:dyDescent="0.25">
      <c r="A20" s="45"/>
      <c r="B20" s="49"/>
      <c r="C20" s="45"/>
      <c r="D20" s="45"/>
      <c r="E20" s="49"/>
      <c r="F20" s="49"/>
      <c r="G20" s="49"/>
      <c r="H20" s="49"/>
      <c r="I20" s="10" t="s">
        <v>35</v>
      </c>
      <c r="J20" s="3">
        <f t="shared" si="1"/>
        <v>0</v>
      </c>
      <c r="K20" s="3">
        <v>0</v>
      </c>
      <c r="L20" s="3">
        <v>0</v>
      </c>
      <c r="M20" s="3">
        <v>0</v>
      </c>
      <c r="N20" s="30">
        <v>0</v>
      </c>
      <c r="O20" s="3">
        <v>0</v>
      </c>
      <c r="P20" s="3">
        <v>0</v>
      </c>
      <c r="Q20" s="49"/>
      <c r="R20" s="49"/>
      <c r="S20" s="45"/>
      <c r="T20" s="45"/>
      <c r="U20" s="45"/>
      <c r="V20" s="45"/>
      <c r="W20" s="55"/>
      <c r="X20" s="45"/>
      <c r="Y20" s="45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  <c r="DB20" s="9"/>
      <c r="DC20" s="9"/>
      <c r="DD20" s="9"/>
      <c r="DE20" s="9"/>
      <c r="DF20" s="9"/>
      <c r="DG20" s="9"/>
      <c r="DH20" s="9"/>
      <c r="DI20" s="9"/>
      <c r="DJ20" s="9"/>
      <c r="DK20" s="9"/>
      <c r="DL20" s="9"/>
      <c r="DM20" s="9"/>
      <c r="DN20" s="9"/>
      <c r="DO20" s="9"/>
      <c r="DP20" s="9"/>
      <c r="DQ20" s="9"/>
      <c r="DR20" s="9"/>
      <c r="DS20" s="9"/>
      <c r="DT20" s="9"/>
      <c r="DU20" s="9"/>
      <c r="DV20" s="9"/>
      <c r="DW20" s="9"/>
      <c r="DX20" s="9"/>
      <c r="DY20" s="9"/>
      <c r="DZ20" s="9"/>
      <c r="EA20" s="9"/>
      <c r="EB20" s="9"/>
      <c r="EC20" s="9"/>
      <c r="ED20" s="9"/>
      <c r="EE20" s="9"/>
      <c r="EF20" s="9"/>
      <c r="EG20" s="9"/>
      <c r="EH20" s="9"/>
      <c r="EI20" s="9"/>
      <c r="EJ20" s="9"/>
      <c r="EK20" s="9"/>
      <c r="EL20" s="9"/>
      <c r="EM20" s="9"/>
      <c r="EN20" s="9"/>
      <c r="EO20" s="9"/>
      <c r="EP20" s="9"/>
      <c r="EQ20" s="9"/>
      <c r="ER20" s="9"/>
      <c r="ES20" s="9"/>
      <c r="ET20" s="9"/>
      <c r="EU20" s="9"/>
      <c r="EV20" s="9"/>
      <c r="EW20" s="9"/>
      <c r="EX20" s="9"/>
      <c r="EY20" s="9"/>
      <c r="EZ20" s="9"/>
      <c r="FA20" s="9"/>
      <c r="FB20" s="9"/>
      <c r="FC20" s="9"/>
      <c r="FD20" s="9"/>
      <c r="FE20" s="9"/>
      <c r="FF20" s="9"/>
      <c r="FG20" s="9"/>
      <c r="FH20" s="9"/>
      <c r="FI20" s="9"/>
      <c r="FJ20" s="9"/>
      <c r="FK20" s="9"/>
      <c r="FL20" s="9"/>
      <c r="FM20" s="9"/>
      <c r="FN20" s="9"/>
      <c r="FO20" s="9"/>
      <c r="FP20" s="9"/>
      <c r="FQ20" s="9"/>
      <c r="FR20" s="9"/>
      <c r="FS20" s="9"/>
      <c r="FT20" s="9"/>
      <c r="FU20" s="9"/>
      <c r="FV20" s="9"/>
      <c r="FW20" s="9"/>
      <c r="FX20" s="9"/>
      <c r="FY20" s="9"/>
      <c r="FZ20" s="9"/>
      <c r="GA20" s="9"/>
      <c r="GB20" s="9"/>
      <c r="GC20" s="9"/>
      <c r="GD20" s="9"/>
      <c r="GE20" s="9"/>
      <c r="GF20" s="9"/>
      <c r="GG20" s="9"/>
      <c r="GH20" s="9"/>
      <c r="GI20" s="9"/>
      <c r="GJ20" s="9"/>
      <c r="GK20" s="9"/>
      <c r="GL20" s="9"/>
      <c r="GM20" s="9"/>
      <c r="GN20" s="9"/>
      <c r="GO20" s="9"/>
      <c r="GP20" s="9"/>
      <c r="GQ20" s="9"/>
    </row>
    <row r="21" spans="1:199" ht="30" x14ac:dyDescent="0.25">
      <c r="A21" s="45"/>
      <c r="B21" s="49"/>
      <c r="C21" s="45"/>
      <c r="D21" s="45"/>
      <c r="E21" s="49"/>
      <c r="F21" s="49"/>
      <c r="G21" s="49"/>
      <c r="H21" s="49"/>
      <c r="I21" s="15" t="s">
        <v>4</v>
      </c>
      <c r="J21" s="3">
        <f>SUM(K21:P21)</f>
        <v>0</v>
      </c>
      <c r="K21" s="3">
        <f t="shared" ref="K21:P21" si="2">K29+K75+K83+K87+K91</f>
        <v>0</v>
      </c>
      <c r="L21" s="3">
        <f t="shared" si="2"/>
        <v>0</v>
      </c>
      <c r="M21" s="3">
        <f t="shared" si="2"/>
        <v>0</v>
      </c>
      <c r="N21" s="30">
        <f t="shared" si="2"/>
        <v>0</v>
      </c>
      <c r="O21" s="3">
        <f t="shared" si="2"/>
        <v>0</v>
      </c>
      <c r="P21" s="3">
        <f t="shared" si="2"/>
        <v>0</v>
      </c>
      <c r="Q21" s="49"/>
      <c r="R21" s="49"/>
      <c r="S21" s="45"/>
      <c r="T21" s="45"/>
      <c r="U21" s="45"/>
      <c r="V21" s="45"/>
      <c r="W21" s="55"/>
      <c r="X21" s="45"/>
      <c r="Y21" s="45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  <c r="DB21" s="9"/>
      <c r="DC21" s="9"/>
      <c r="DD21" s="9"/>
      <c r="DE21" s="9"/>
      <c r="DF21" s="9"/>
      <c r="DG21" s="9"/>
      <c r="DH21" s="9"/>
      <c r="DI21" s="9"/>
      <c r="DJ21" s="9"/>
      <c r="DK21" s="9"/>
      <c r="DL21" s="9"/>
      <c r="DM21" s="9"/>
      <c r="DN21" s="9"/>
      <c r="DO21" s="9"/>
      <c r="DP21" s="9"/>
      <c r="DQ21" s="9"/>
      <c r="DR21" s="9"/>
      <c r="DS21" s="9"/>
      <c r="DT21" s="9"/>
      <c r="DU21" s="9"/>
      <c r="DV21" s="9"/>
      <c r="DW21" s="9"/>
      <c r="DX21" s="9"/>
      <c r="DY21" s="9"/>
      <c r="DZ21" s="9"/>
      <c r="EA21" s="9"/>
      <c r="EB21" s="9"/>
      <c r="EC21" s="9"/>
      <c r="ED21" s="9"/>
      <c r="EE21" s="9"/>
      <c r="EF21" s="9"/>
      <c r="EG21" s="9"/>
      <c r="EH21" s="9"/>
      <c r="EI21" s="9"/>
      <c r="EJ21" s="9"/>
      <c r="EK21" s="9"/>
      <c r="EL21" s="9"/>
      <c r="EM21" s="9"/>
      <c r="EN21" s="9"/>
      <c r="EO21" s="9"/>
      <c r="EP21" s="9"/>
      <c r="EQ21" s="9"/>
      <c r="ER21" s="9"/>
      <c r="ES21" s="9"/>
      <c r="ET21" s="9"/>
      <c r="EU21" s="9"/>
      <c r="EV21" s="9"/>
      <c r="EW21" s="9"/>
      <c r="EX21" s="9"/>
      <c r="EY21" s="9"/>
      <c r="EZ21" s="9"/>
      <c r="FA21" s="9"/>
      <c r="FB21" s="9"/>
      <c r="FC21" s="9"/>
      <c r="FD21" s="9"/>
      <c r="FE21" s="9"/>
      <c r="FF21" s="9"/>
      <c r="FG21" s="9"/>
      <c r="FH21" s="9"/>
      <c r="FI21" s="9"/>
      <c r="FJ21" s="9"/>
      <c r="FK21" s="9"/>
      <c r="FL21" s="9"/>
      <c r="FM21" s="9"/>
      <c r="FN21" s="9"/>
      <c r="FO21" s="9"/>
      <c r="FP21" s="9"/>
      <c r="FQ21" s="9"/>
      <c r="FR21" s="9"/>
      <c r="FS21" s="9"/>
      <c r="FT21" s="9"/>
      <c r="FU21" s="9"/>
      <c r="FV21" s="9"/>
      <c r="FW21" s="9"/>
      <c r="FX21" s="9"/>
      <c r="FY21" s="9"/>
      <c r="FZ21" s="9"/>
      <c r="GA21" s="9"/>
      <c r="GB21" s="9"/>
      <c r="GC21" s="9"/>
      <c r="GD21" s="9"/>
      <c r="GE21" s="9"/>
      <c r="GF21" s="9"/>
      <c r="GG21" s="9"/>
      <c r="GH21" s="9"/>
      <c r="GI21" s="9"/>
      <c r="GJ21" s="9"/>
      <c r="GK21" s="9"/>
      <c r="GL21" s="9"/>
      <c r="GM21" s="9"/>
      <c r="GN21" s="9"/>
      <c r="GO21" s="9"/>
      <c r="GP21" s="9"/>
      <c r="GQ21" s="9"/>
    </row>
    <row r="22" spans="1:199" s="11" customFormat="1" x14ac:dyDescent="0.25">
      <c r="A22" s="45" t="s">
        <v>26</v>
      </c>
      <c r="B22" s="49" t="s">
        <v>176</v>
      </c>
      <c r="C22" s="45">
        <v>2021</v>
      </c>
      <c r="D22" s="45">
        <v>2025</v>
      </c>
      <c r="E22" s="49" t="s">
        <v>6</v>
      </c>
      <c r="F22" s="49" t="s">
        <v>5</v>
      </c>
      <c r="G22" s="49" t="s">
        <v>5</v>
      </c>
      <c r="H22" s="49" t="s">
        <v>5</v>
      </c>
      <c r="I22" s="24" t="s">
        <v>3</v>
      </c>
      <c r="J22" s="3">
        <f>SUM(K22:P22)</f>
        <v>0</v>
      </c>
      <c r="K22" s="3">
        <v>0</v>
      </c>
      <c r="L22" s="3">
        <v>0</v>
      </c>
      <c r="M22" s="3">
        <v>0</v>
      </c>
      <c r="N22" s="30">
        <v>0</v>
      </c>
      <c r="O22" s="3">
        <v>0</v>
      </c>
      <c r="P22" s="3">
        <v>0</v>
      </c>
      <c r="Q22" s="42" t="s">
        <v>5</v>
      </c>
      <c r="R22" s="42" t="s">
        <v>5</v>
      </c>
      <c r="S22" s="36" t="s">
        <v>5</v>
      </c>
      <c r="T22" s="36" t="s">
        <v>5</v>
      </c>
      <c r="U22" s="36" t="s">
        <v>5</v>
      </c>
      <c r="V22" s="36" t="s">
        <v>5</v>
      </c>
      <c r="W22" s="39" t="s">
        <v>5</v>
      </c>
      <c r="X22" s="36" t="s">
        <v>5</v>
      </c>
      <c r="Y22" s="36" t="s">
        <v>5</v>
      </c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  <c r="EF22" s="9"/>
      <c r="EG22" s="9"/>
      <c r="EH22" s="9"/>
      <c r="EI22" s="9"/>
      <c r="EJ22" s="9"/>
      <c r="EK22" s="9"/>
      <c r="EL22" s="9"/>
      <c r="EM22" s="9"/>
      <c r="EN22" s="9"/>
      <c r="EO22" s="9"/>
      <c r="EP22" s="9"/>
      <c r="EQ22" s="9"/>
      <c r="ER22" s="9"/>
      <c r="ES22" s="9"/>
      <c r="ET22" s="9"/>
      <c r="EU22" s="9"/>
      <c r="EV22" s="9"/>
      <c r="EW22" s="9"/>
      <c r="EX22" s="9"/>
      <c r="EY22" s="9"/>
      <c r="EZ22" s="9"/>
      <c r="FA22" s="9"/>
      <c r="FB22" s="9"/>
      <c r="FC22" s="9"/>
      <c r="FD22" s="9"/>
      <c r="FE22" s="9"/>
      <c r="FF22" s="9"/>
      <c r="FG22" s="9"/>
      <c r="FH22" s="9"/>
      <c r="FI22" s="9"/>
      <c r="FJ22" s="9"/>
      <c r="FK22" s="9"/>
      <c r="FL22" s="9"/>
      <c r="FM22" s="9"/>
      <c r="FN22" s="9"/>
      <c r="FO22" s="9"/>
      <c r="FP22" s="9"/>
      <c r="FQ22" s="9"/>
      <c r="FR22" s="9"/>
      <c r="FS22" s="9"/>
      <c r="FT22" s="9"/>
      <c r="FU22" s="9"/>
      <c r="FV22" s="9"/>
      <c r="FW22" s="9"/>
      <c r="FX22" s="9"/>
      <c r="FY22" s="9"/>
      <c r="FZ22" s="9"/>
      <c r="GA22" s="9"/>
      <c r="GB22" s="9"/>
      <c r="GC22" s="9"/>
      <c r="GD22" s="9"/>
      <c r="GE22" s="9"/>
      <c r="GF22" s="9"/>
      <c r="GG22" s="9"/>
      <c r="GH22" s="9"/>
      <c r="GI22" s="9"/>
      <c r="GJ22" s="9"/>
      <c r="GK22" s="9"/>
      <c r="GL22" s="9"/>
      <c r="GM22" s="9"/>
      <c r="GN22" s="9"/>
      <c r="GO22" s="9"/>
      <c r="GP22" s="9"/>
      <c r="GQ22" s="9"/>
    </row>
    <row r="23" spans="1:199" s="11" customFormat="1" ht="30" x14ac:dyDescent="0.25">
      <c r="A23" s="45"/>
      <c r="B23" s="49"/>
      <c r="C23" s="45"/>
      <c r="D23" s="45"/>
      <c r="E23" s="49"/>
      <c r="F23" s="49"/>
      <c r="G23" s="49"/>
      <c r="H23" s="49"/>
      <c r="I23" s="15" t="s">
        <v>54</v>
      </c>
      <c r="J23" s="3">
        <f t="shared" ref="J23:J24" si="3">SUM(K23:P23)</f>
        <v>0</v>
      </c>
      <c r="K23" s="3">
        <v>0</v>
      </c>
      <c r="L23" s="3">
        <v>0</v>
      </c>
      <c r="M23" s="3">
        <v>0</v>
      </c>
      <c r="N23" s="30">
        <v>0</v>
      </c>
      <c r="O23" s="3">
        <v>0</v>
      </c>
      <c r="P23" s="3">
        <v>0</v>
      </c>
      <c r="Q23" s="43"/>
      <c r="R23" s="43"/>
      <c r="S23" s="37"/>
      <c r="T23" s="37"/>
      <c r="U23" s="37"/>
      <c r="V23" s="37"/>
      <c r="W23" s="40"/>
      <c r="X23" s="37"/>
      <c r="Y23" s="37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  <c r="EF23" s="9"/>
      <c r="EG23" s="9"/>
      <c r="EH23" s="9"/>
      <c r="EI23" s="9"/>
      <c r="EJ23" s="9"/>
      <c r="EK23" s="9"/>
      <c r="EL23" s="9"/>
      <c r="EM23" s="9"/>
      <c r="EN23" s="9"/>
      <c r="EO23" s="9"/>
      <c r="EP23" s="9"/>
      <c r="EQ23" s="9"/>
      <c r="ER23" s="9"/>
      <c r="ES23" s="9"/>
      <c r="ET23" s="9"/>
      <c r="EU23" s="9"/>
      <c r="EV23" s="9"/>
      <c r="EW23" s="9"/>
      <c r="EX23" s="9"/>
      <c r="EY23" s="9"/>
      <c r="EZ23" s="9"/>
      <c r="FA23" s="9"/>
      <c r="FB23" s="9"/>
      <c r="FC23" s="9"/>
      <c r="FD23" s="9"/>
      <c r="FE23" s="9"/>
      <c r="FF23" s="9"/>
      <c r="FG23" s="9"/>
      <c r="FH23" s="9"/>
      <c r="FI23" s="9"/>
      <c r="FJ23" s="9"/>
      <c r="FK23" s="9"/>
      <c r="FL23" s="9"/>
      <c r="FM23" s="9"/>
      <c r="FN23" s="9"/>
      <c r="FO23" s="9"/>
      <c r="FP23" s="9"/>
      <c r="FQ23" s="9"/>
      <c r="FR23" s="9"/>
      <c r="FS23" s="9"/>
      <c r="FT23" s="9"/>
      <c r="FU23" s="9"/>
      <c r="FV23" s="9"/>
      <c r="FW23" s="9"/>
      <c r="FX23" s="9"/>
      <c r="FY23" s="9"/>
      <c r="FZ23" s="9"/>
      <c r="GA23" s="9"/>
      <c r="GB23" s="9"/>
      <c r="GC23" s="9"/>
      <c r="GD23" s="9"/>
      <c r="GE23" s="9"/>
      <c r="GF23" s="9"/>
      <c r="GG23" s="9"/>
      <c r="GH23" s="9"/>
      <c r="GI23" s="9"/>
      <c r="GJ23" s="9"/>
      <c r="GK23" s="9"/>
      <c r="GL23" s="9"/>
      <c r="GM23" s="9"/>
      <c r="GN23" s="9"/>
      <c r="GO23" s="9"/>
      <c r="GP23" s="9"/>
      <c r="GQ23" s="9"/>
    </row>
    <row r="24" spans="1:199" s="11" customFormat="1" ht="30" x14ac:dyDescent="0.25">
      <c r="A24" s="45"/>
      <c r="B24" s="49"/>
      <c r="C24" s="45"/>
      <c r="D24" s="45"/>
      <c r="E24" s="49"/>
      <c r="F24" s="49"/>
      <c r="G24" s="49"/>
      <c r="H24" s="49"/>
      <c r="I24" s="15" t="s">
        <v>35</v>
      </c>
      <c r="J24" s="3">
        <f t="shared" si="3"/>
        <v>0</v>
      </c>
      <c r="K24" s="3">
        <v>0</v>
      </c>
      <c r="L24" s="3">
        <v>0</v>
      </c>
      <c r="M24" s="3">
        <v>0</v>
      </c>
      <c r="N24" s="30">
        <v>0</v>
      </c>
      <c r="O24" s="3">
        <v>0</v>
      </c>
      <c r="P24" s="3">
        <v>0</v>
      </c>
      <c r="Q24" s="43"/>
      <c r="R24" s="43"/>
      <c r="S24" s="37"/>
      <c r="T24" s="37"/>
      <c r="U24" s="37"/>
      <c r="V24" s="37"/>
      <c r="W24" s="40"/>
      <c r="X24" s="37"/>
      <c r="Y24" s="37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  <c r="EF24" s="9"/>
      <c r="EG24" s="9"/>
      <c r="EH24" s="9"/>
      <c r="EI24" s="9"/>
      <c r="EJ24" s="9"/>
      <c r="EK24" s="9"/>
      <c r="EL24" s="9"/>
      <c r="EM24" s="9"/>
      <c r="EN24" s="9"/>
      <c r="EO24" s="9"/>
      <c r="EP24" s="9"/>
      <c r="EQ24" s="9"/>
      <c r="ER24" s="9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  <c r="FG24" s="9"/>
      <c r="FH24" s="9"/>
      <c r="FI24" s="9"/>
      <c r="FJ24" s="9"/>
      <c r="FK24" s="9"/>
      <c r="FL24" s="9"/>
      <c r="FM24" s="9"/>
      <c r="FN24" s="9"/>
      <c r="FO24" s="9"/>
      <c r="FP24" s="9"/>
      <c r="FQ24" s="9"/>
      <c r="FR24" s="9"/>
      <c r="FS24" s="9"/>
      <c r="FT24" s="9"/>
      <c r="FU24" s="9"/>
      <c r="FV24" s="9"/>
      <c r="FW24" s="9"/>
      <c r="FX24" s="9"/>
      <c r="FY24" s="9"/>
      <c r="FZ24" s="9"/>
      <c r="GA24" s="9"/>
      <c r="GB24" s="9"/>
      <c r="GC24" s="9"/>
      <c r="GD24" s="9"/>
      <c r="GE24" s="9"/>
      <c r="GF24" s="9"/>
      <c r="GG24" s="9"/>
      <c r="GH24" s="9"/>
      <c r="GI24" s="9"/>
      <c r="GJ24" s="9"/>
      <c r="GK24" s="9"/>
      <c r="GL24" s="9"/>
      <c r="GM24" s="9"/>
      <c r="GN24" s="9"/>
      <c r="GO24" s="9"/>
      <c r="GP24" s="9"/>
      <c r="GQ24" s="9"/>
    </row>
    <row r="25" spans="1:199" s="11" customFormat="1" ht="30" x14ac:dyDescent="0.25">
      <c r="A25" s="45"/>
      <c r="B25" s="49"/>
      <c r="C25" s="45"/>
      <c r="D25" s="45"/>
      <c r="E25" s="49"/>
      <c r="F25" s="49"/>
      <c r="G25" s="49"/>
      <c r="H25" s="49"/>
      <c r="I25" s="15" t="s">
        <v>4</v>
      </c>
      <c r="J25" s="3">
        <f>SUM(K25:P25)</f>
        <v>0</v>
      </c>
      <c r="K25" s="3">
        <v>0</v>
      </c>
      <c r="L25" s="3">
        <v>0</v>
      </c>
      <c r="M25" s="3">
        <v>0</v>
      </c>
      <c r="N25" s="30">
        <v>0</v>
      </c>
      <c r="O25" s="3">
        <v>0</v>
      </c>
      <c r="P25" s="3">
        <v>0</v>
      </c>
      <c r="Q25" s="44"/>
      <c r="R25" s="44"/>
      <c r="S25" s="38"/>
      <c r="T25" s="38"/>
      <c r="U25" s="38"/>
      <c r="V25" s="38"/>
      <c r="W25" s="41"/>
      <c r="X25" s="38"/>
      <c r="Y25" s="38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  <c r="EF25" s="9"/>
      <c r="EG25" s="9"/>
      <c r="EH25" s="9"/>
      <c r="EI25" s="9"/>
      <c r="EJ25" s="9"/>
      <c r="EK25" s="9"/>
      <c r="EL25" s="9"/>
      <c r="EM25" s="9"/>
      <c r="EN25" s="9"/>
      <c r="EO25" s="9"/>
      <c r="EP25" s="9"/>
      <c r="EQ25" s="9"/>
      <c r="ER25" s="9"/>
      <c r="ES25" s="9"/>
      <c r="ET25" s="9"/>
      <c r="EU25" s="9"/>
      <c r="EV25" s="9"/>
      <c r="EW25" s="9"/>
      <c r="EX25" s="9"/>
      <c r="EY25" s="9"/>
      <c r="EZ25" s="9"/>
      <c r="FA25" s="9"/>
      <c r="FB25" s="9"/>
      <c r="FC25" s="9"/>
      <c r="FD25" s="9"/>
      <c r="FE25" s="9"/>
      <c r="FF25" s="9"/>
      <c r="FG25" s="9"/>
      <c r="FH25" s="9"/>
      <c r="FI25" s="9"/>
      <c r="FJ25" s="9"/>
      <c r="FK25" s="9"/>
      <c r="FL25" s="9"/>
      <c r="FM25" s="9"/>
      <c r="FN25" s="9"/>
      <c r="FO25" s="9"/>
      <c r="FP25" s="9"/>
      <c r="FQ25" s="9"/>
      <c r="FR25" s="9"/>
      <c r="FS25" s="9"/>
      <c r="FT25" s="9"/>
      <c r="FU25" s="9"/>
      <c r="FV25" s="9"/>
      <c r="FW25" s="9"/>
      <c r="FX25" s="9"/>
      <c r="FY25" s="9"/>
      <c r="FZ25" s="9"/>
      <c r="GA25" s="9"/>
      <c r="GB25" s="9"/>
      <c r="GC25" s="9"/>
      <c r="GD25" s="9"/>
      <c r="GE25" s="9"/>
      <c r="GF25" s="9"/>
      <c r="GG25" s="9"/>
      <c r="GH25" s="9"/>
      <c r="GI25" s="9"/>
      <c r="GJ25" s="9"/>
      <c r="GK25" s="9"/>
      <c r="GL25" s="9"/>
      <c r="GM25" s="9"/>
      <c r="GN25" s="9"/>
      <c r="GO25" s="9"/>
      <c r="GP25" s="9"/>
      <c r="GQ25" s="9"/>
    </row>
    <row r="26" spans="1:199" ht="60" x14ac:dyDescent="0.25">
      <c r="A26" s="36" t="s">
        <v>150</v>
      </c>
      <c r="B26" s="42" t="s">
        <v>179</v>
      </c>
      <c r="C26" s="36">
        <v>2021</v>
      </c>
      <c r="D26" s="36">
        <v>2025</v>
      </c>
      <c r="E26" s="42" t="s">
        <v>187</v>
      </c>
      <c r="F26" s="42" t="s">
        <v>5</v>
      </c>
      <c r="G26" s="42" t="s">
        <v>5</v>
      </c>
      <c r="H26" s="42" t="s">
        <v>5</v>
      </c>
      <c r="I26" s="24" t="s">
        <v>3</v>
      </c>
      <c r="J26" s="3">
        <f>SUM(K26:P26)</f>
        <v>0</v>
      </c>
      <c r="K26" s="3">
        <v>0</v>
      </c>
      <c r="L26" s="3">
        <v>0</v>
      </c>
      <c r="M26" s="3">
        <v>0</v>
      </c>
      <c r="N26" s="30">
        <v>0</v>
      </c>
      <c r="O26" s="3">
        <v>0</v>
      </c>
      <c r="P26" s="3">
        <v>0</v>
      </c>
      <c r="Q26" s="23" t="s">
        <v>177</v>
      </c>
      <c r="R26" s="23" t="s">
        <v>184</v>
      </c>
      <c r="S26" s="22">
        <v>0</v>
      </c>
      <c r="T26" s="22" t="s">
        <v>5</v>
      </c>
      <c r="U26" s="22">
        <v>0</v>
      </c>
      <c r="V26" s="22">
        <v>0</v>
      </c>
      <c r="W26" s="33">
        <v>0</v>
      </c>
      <c r="X26" s="22">
        <v>0</v>
      </c>
      <c r="Y26" s="22">
        <v>0</v>
      </c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  <c r="EF26" s="9"/>
      <c r="EG26" s="9"/>
      <c r="EH26" s="9"/>
      <c r="EI26" s="9"/>
      <c r="EJ26" s="9"/>
      <c r="EK26" s="9"/>
      <c r="EL26" s="9"/>
      <c r="EM26" s="9"/>
      <c r="EN26" s="9"/>
      <c r="EO26" s="9"/>
      <c r="EP26" s="9"/>
      <c r="EQ26" s="9"/>
      <c r="ER26" s="9"/>
      <c r="ES26" s="9"/>
      <c r="ET26" s="9"/>
      <c r="EU26" s="9"/>
      <c r="EV26" s="9"/>
      <c r="EW26" s="9"/>
      <c r="EX26" s="9"/>
      <c r="EY26" s="9"/>
      <c r="EZ26" s="9"/>
      <c r="FA26" s="9"/>
      <c r="FB26" s="9"/>
      <c r="FC26" s="9"/>
      <c r="FD26" s="9"/>
      <c r="FE26" s="9"/>
      <c r="FF26" s="9"/>
      <c r="FG26" s="9"/>
      <c r="FH26" s="9"/>
      <c r="FI26" s="9"/>
      <c r="FJ26" s="9"/>
      <c r="FK26" s="9"/>
      <c r="FL26" s="9"/>
      <c r="FM26" s="9"/>
      <c r="FN26" s="9"/>
      <c r="FO26" s="9"/>
      <c r="FP26" s="9"/>
      <c r="FQ26" s="9"/>
      <c r="FR26" s="9"/>
      <c r="FS26" s="9"/>
      <c r="FT26" s="9"/>
      <c r="FU26" s="9"/>
      <c r="FV26" s="9"/>
      <c r="FW26" s="9"/>
      <c r="FX26" s="9"/>
      <c r="FY26" s="9"/>
      <c r="FZ26" s="9"/>
      <c r="GA26" s="9"/>
      <c r="GB26" s="9"/>
      <c r="GC26" s="9"/>
      <c r="GD26" s="9"/>
      <c r="GE26" s="9"/>
      <c r="GF26" s="9"/>
      <c r="GG26" s="9"/>
      <c r="GH26" s="9"/>
      <c r="GI26" s="9"/>
      <c r="GJ26" s="9"/>
      <c r="GK26" s="9"/>
      <c r="GL26" s="9"/>
      <c r="GM26" s="9"/>
      <c r="GN26" s="9"/>
      <c r="GO26" s="9"/>
      <c r="GP26" s="9"/>
      <c r="GQ26" s="9"/>
    </row>
    <row r="27" spans="1:199" ht="30" x14ac:dyDescent="0.25">
      <c r="A27" s="37"/>
      <c r="B27" s="43"/>
      <c r="C27" s="37"/>
      <c r="D27" s="37"/>
      <c r="E27" s="43"/>
      <c r="F27" s="43"/>
      <c r="G27" s="43"/>
      <c r="H27" s="43"/>
      <c r="I27" s="15" t="s">
        <v>54</v>
      </c>
      <c r="J27" s="3">
        <f t="shared" ref="J27:J28" si="4">SUM(K27:P27)</f>
        <v>0</v>
      </c>
      <c r="K27" s="3">
        <v>0</v>
      </c>
      <c r="L27" s="3">
        <v>0</v>
      </c>
      <c r="M27" s="3">
        <v>0</v>
      </c>
      <c r="N27" s="30">
        <v>0</v>
      </c>
      <c r="O27" s="3">
        <v>0</v>
      </c>
      <c r="P27" s="3">
        <v>0</v>
      </c>
      <c r="Q27" s="42" t="s">
        <v>165</v>
      </c>
      <c r="R27" s="42" t="s">
        <v>185</v>
      </c>
      <c r="S27" s="36">
        <v>0</v>
      </c>
      <c r="T27" s="36" t="s">
        <v>5</v>
      </c>
      <c r="U27" s="36">
        <v>0</v>
      </c>
      <c r="V27" s="36">
        <v>0</v>
      </c>
      <c r="W27" s="39">
        <v>0</v>
      </c>
      <c r="X27" s="36">
        <v>0</v>
      </c>
      <c r="Y27" s="36">
        <v>0</v>
      </c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  <c r="EF27" s="9"/>
      <c r="EG27" s="9"/>
      <c r="EH27" s="9"/>
      <c r="EI27" s="9"/>
      <c r="EJ27" s="9"/>
      <c r="EK27" s="9"/>
      <c r="EL27" s="9"/>
      <c r="EM27" s="9"/>
      <c r="EN27" s="9"/>
      <c r="EO27" s="9"/>
      <c r="EP27" s="9"/>
      <c r="EQ27" s="9"/>
      <c r="ER27" s="9"/>
      <c r="ES27" s="9"/>
      <c r="ET27" s="9"/>
      <c r="EU27" s="9"/>
      <c r="EV27" s="9"/>
      <c r="EW27" s="9"/>
      <c r="EX27" s="9"/>
      <c r="EY27" s="9"/>
      <c r="EZ27" s="9"/>
      <c r="FA27" s="9"/>
      <c r="FB27" s="9"/>
      <c r="FC27" s="9"/>
      <c r="FD27" s="9"/>
      <c r="FE27" s="9"/>
      <c r="FF27" s="9"/>
      <c r="FG27" s="9"/>
      <c r="FH27" s="9"/>
      <c r="FI27" s="9"/>
      <c r="FJ27" s="9"/>
      <c r="FK27" s="9"/>
      <c r="FL27" s="9"/>
      <c r="FM27" s="9"/>
      <c r="FN27" s="9"/>
      <c r="FO27" s="9"/>
      <c r="FP27" s="9"/>
      <c r="FQ27" s="9"/>
      <c r="FR27" s="9"/>
      <c r="FS27" s="9"/>
      <c r="FT27" s="9"/>
      <c r="FU27" s="9"/>
      <c r="FV27" s="9"/>
      <c r="FW27" s="9"/>
      <c r="FX27" s="9"/>
      <c r="FY27" s="9"/>
      <c r="FZ27" s="9"/>
      <c r="GA27" s="9"/>
      <c r="GB27" s="9"/>
      <c r="GC27" s="9"/>
      <c r="GD27" s="9"/>
      <c r="GE27" s="9"/>
      <c r="GF27" s="9"/>
      <c r="GG27" s="9"/>
      <c r="GH27" s="9"/>
      <c r="GI27" s="9"/>
      <c r="GJ27" s="9"/>
      <c r="GK27" s="9"/>
      <c r="GL27" s="9"/>
      <c r="GM27" s="9"/>
      <c r="GN27" s="9"/>
      <c r="GO27" s="9"/>
      <c r="GP27" s="9"/>
      <c r="GQ27" s="9"/>
    </row>
    <row r="28" spans="1:199" ht="30" x14ac:dyDescent="0.25">
      <c r="A28" s="37"/>
      <c r="B28" s="43"/>
      <c r="C28" s="37"/>
      <c r="D28" s="37"/>
      <c r="E28" s="43"/>
      <c r="F28" s="43"/>
      <c r="G28" s="43"/>
      <c r="H28" s="43"/>
      <c r="I28" s="15" t="s">
        <v>35</v>
      </c>
      <c r="J28" s="3">
        <f t="shared" si="4"/>
        <v>0</v>
      </c>
      <c r="K28" s="3">
        <v>0</v>
      </c>
      <c r="L28" s="3">
        <v>0</v>
      </c>
      <c r="M28" s="3">
        <v>0</v>
      </c>
      <c r="N28" s="30">
        <v>0</v>
      </c>
      <c r="O28" s="3">
        <v>0</v>
      </c>
      <c r="P28" s="3">
        <v>0</v>
      </c>
      <c r="Q28" s="43"/>
      <c r="R28" s="43"/>
      <c r="S28" s="37"/>
      <c r="T28" s="37"/>
      <c r="U28" s="37"/>
      <c r="V28" s="37"/>
      <c r="W28" s="40"/>
      <c r="X28" s="37"/>
      <c r="Y28" s="37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  <c r="EF28" s="9"/>
      <c r="EG28" s="9"/>
      <c r="EH28" s="9"/>
      <c r="EI28" s="9"/>
      <c r="EJ28" s="9"/>
      <c r="EK28" s="9"/>
      <c r="EL28" s="9"/>
      <c r="EM28" s="9"/>
      <c r="EN28" s="9"/>
      <c r="EO28" s="9"/>
      <c r="EP28" s="9"/>
      <c r="EQ28" s="9"/>
      <c r="ER28" s="9"/>
      <c r="ES28" s="9"/>
      <c r="ET28" s="9"/>
      <c r="EU28" s="9"/>
      <c r="EV28" s="9"/>
      <c r="EW28" s="9"/>
      <c r="EX28" s="9"/>
      <c r="EY28" s="9"/>
      <c r="EZ28" s="9"/>
      <c r="FA28" s="9"/>
      <c r="FB28" s="9"/>
      <c r="FC28" s="9"/>
      <c r="FD28" s="9"/>
      <c r="FE28" s="9"/>
      <c r="FF28" s="9"/>
      <c r="FG28" s="9"/>
      <c r="FH28" s="9"/>
      <c r="FI28" s="9"/>
      <c r="FJ28" s="9"/>
      <c r="FK28" s="9"/>
      <c r="FL28" s="9"/>
      <c r="FM28" s="9"/>
      <c r="FN28" s="9"/>
      <c r="FO28" s="9"/>
      <c r="FP28" s="9"/>
      <c r="FQ28" s="9"/>
      <c r="FR28" s="9"/>
      <c r="FS28" s="9"/>
      <c r="FT28" s="9"/>
      <c r="FU28" s="9"/>
      <c r="FV28" s="9"/>
      <c r="FW28" s="9"/>
      <c r="FX28" s="9"/>
      <c r="FY28" s="9"/>
      <c r="FZ28" s="9"/>
      <c r="GA28" s="9"/>
      <c r="GB28" s="9"/>
      <c r="GC28" s="9"/>
      <c r="GD28" s="9"/>
      <c r="GE28" s="9"/>
      <c r="GF28" s="9"/>
      <c r="GG28" s="9"/>
      <c r="GH28" s="9"/>
      <c r="GI28" s="9"/>
      <c r="GJ28" s="9"/>
      <c r="GK28" s="9"/>
      <c r="GL28" s="9"/>
      <c r="GM28" s="9"/>
      <c r="GN28" s="9"/>
      <c r="GO28" s="9"/>
      <c r="GP28" s="9"/>
      <c r="GQ28" s="9"/>
    </row>
    <row r="29" spans="1:199" x14ac:dyDescent="0.25">
      <c r="A29" s="37"/>
      <c r="B29" s="43"/>
      <c r="C29" s="37"/>
      <c r="D29" s="37"/>
      <c r="E29" s="43"/>
      <c r="F29" s="43"/>
      <c r="G29" s="43"/>
      <c r="H29" s="43"/>
      <c r="I29" s="42" t="s">
        <v>4</v>
      </c>
      <c r="J29" s="86">
        <f>SUM(K29:P29)</f>
        <v>0</v>
      </c>
      <c r="K29" s="86">
        <v>0</v>
      </c>
      <c r="L29" s="86">
        <v>0</v>
      </c>
      <c r="M29" s="86">
        <v>0</v>
      </c>
      <c r="N29" s="88">
        <v>0</v>
      </c>
      <c r="O29" s="86">
        <v>0</v>
      </c>
      <c r="P29" s="86">
        <v>0</v>
      </c>
      <c r="Q29" s="44"/>
      <c r="R29" s="44"/>
      <c r="S29" s="38"/>
      <c r="T29" s="38"/>
      <c r="U29" s="38"/>
      <c r="V29" s="38"/>
      <c r="W29" s="41"/>
      <c r="X29" s="38"/>
      <c r="Y29" s="38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</row>
    <row r="30" spans="1:199" ht="105" x14ac:dyDescent="0.25">
      <c r="A30" s="38"/>
      <c r="B30" s="44"/>
      <c r="C30" s="38"/>
      <c r="D30" s="38"/>
      <c r="E30" s="44"/>
      <c r="F30" s="44"/>
      <c r="G30" s="44"/>
      <c r="H30" s="44"/>
      <c r="I30" s="44"/>
      <c r="J30" s="87"/>
      <c r="K30" s="87"/>
      <c r="L30" s="87"/>
      <c r="M30" s="87"/>
      <c r="N30" s="89"/>
      <c r="O30" s="87"/>
      <c r="P30" s="87"/>
      <c r="Q30" s="17" t="s">
        <v>174</v>
      </c>
      <c r="R30" s="17" t="s">
        <v>122</v>
      </c>
      <c r="S30" s="20">
        <v>0</v>
      </c>
      <c r="T30" s="20" t="s">
        <v>5</v>
      </c>
      <c r="U30" s="20">
        <v>0</v>
      </c>
      <c r="V30" s="20">
        <v>0</v>
      </c>
      <c r="W30" s="34">
        <v>0</v>
      </c>
      <c r="X30" s="20">
        <v>0</v>
      </c>
      <c r="Y30" s="20">
        <v>0</v>
      </c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  <c r="EF30" s="9"/>
      <c r="EG30" s="9"/>
      <c r="EH30" s="9"/>
      <c r="EI30" s="9"/>
      <c r="EJ30" s="9"/>
      <c r="EK30" s="9"/>
      <c r="EL30" s="9"/>
      <c r="EM30" s="9"/>
      <c r="EN30" s="9"/>
      <c r="EO30" s="9"/>
      <c r="EP30" s="9"/>
      <c r="EQ30" s="9"/>
      <c r="ER30" s="9"/>
      <c r="ES30" s="9"/>
      <c r="ET30" s="9"/>
      <c r="EU30" s="9"/>
      <c r="EV30" s="9"/>
      <c r="EW30" s="9"/>
      <c r="EX30" s="9"/>
      <c r="EY30" s="9"/>
      <c r="EZ30" s="9"/>
      <c r="FA30" s="9"/>
      <c r="FB30" s="9"/>
      <c r="FC30" s="9"/>
      <c r="FD30" s="9"/>
      <c r="FE30" s="9"/>
      <c r="FF30" s="9"/>
      <c r="FG30" s="9"/>
      <c r="FH30" s="9"/>
      <c r="FI30" s="9"/>
      <c r="FJ30" s="9"/>
      <c r="FK30" s="9"/>
      <c r="FL30" s="9"/>
      <c r="FM30" s="9"/>
      <c r="FN30" s="9"/>
      <c r="FO30" s="9"/>
      <c r="FP30" s="9"/>
      <c r="FQ30" s="9"/>
      <c r="FR30" s="9"/>
      <c r="FS30" s="9"/>
      <c r="FT30" s="9"/>
      <c r="FU30" s="9"/>
      <c r="FV30" s="9"/>
      <c r="FW30" s="9"/>
      <c r="FX30" s="9"/>
      <c r="FY30" s="9"/>
      <c r="FZ30" s="9"/>
      <c r="GA30" s="9"/>
      <c r="GB30" s="9"/>
      <c r="GC30" s="9"/>
      <c r="GD30" s="9"/>
      <c r="GE30" s="9"/>
      <c r="GF30" s="9"/>
      <c r="GG30" s="9"/>
      <c r="GH30" s="9"/>
      <c r="GI30" s="9"/>
      <c r="GJ30" s="9"/>
      <c r="GK30" s="9"/>
      <c r="GL30" s="9"/>
      <c r="GM30" s="9"/>
      <c r="GN30" s="9"/>
      <c r="GO30" s="9"/>
      <c r="GP30" s="9"/>
      <c r="GQ30" s="9"/>
    </row>
    <row r="31" spans="1:199" x14ac:dyDescent="0.25">
      <c r="A31" s="36" t="s">
        <v>166</v>
      </c>
      <c r="B31" s="42" t="s">
        <v>180</v>
      </c>
      <c r="C31" s="45">
        <v>2021</v>
      </c>
      <c r="D31" s="45">
        <v>2025</v>
      </c>
      <c r="E31" s="49" t="s">
        <v>178</v>
      </c>
      <c r="F31" s="49" t="s">
        <v>5</v>
      </c>
      <c r="G31" s="49" t="s">
        <v>5</v>
      </c>
      <c r="H31" s="49" t="s">
        <v>5</v>
      </c>
      <c r="I31" s="24" t="s">
        <v>3</v>
      </c>
      <c r="J31" s="3">
        <f>SUM(K31:P31)</f>
        <v>0</v>
      </c>
      <c r="K31" s="3">
        <v>0</v>
      </c>
      <c r="L31" s="3">
        <v>0</v>
      </c>
      <c r="M31" s="3">
        <v>0</v>
      </c>
      <c r="N31" s="30">
        <v>0</v>
      </c>
      <c r="O31" s="3">
        <v>0</v>
      </c>
      <c r="P31" s="3">
        <v>0</v>
      </c>
      <c r="Q31" s="42" t="s">
        <v>181</v>
      </c>
      <c r="R31" s="42" t="s">
        <v>184</v>
      </c>
      <c r="S31" s="36" t="s">
        <v>5</v>
      </c>
      <c r="T31" s="36" t="s">
        <v>5</v>
      </c>
      <c r="U31" s="36" t="s">
        <v>5</v>
      </c>
      <c r="V31" s="36" t="s">
        <v>5</v>
      </c>
      <c r="W31" s="39" t="s">
        <v>5</v>
      </c>
      <c r="X31" s="36" t="s">
        <v>5</v>
      </c>
      <c r="Y31" s="36" t="s">
        <v>5</v>
      </c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  <c r="EF31" s="9"/>
      <c r="EG31" s="9"/>
      <c r="EH31" s="9"/>
      <c r="EI31" s="9"/>
      <c r="EJ31" s="9"/>
      <c r="EK31" s="9"/>
      <c r="EL31" s="9"/>
      <c r="EM31" s="9"/>
      <c r="EN31" s="9"/>
      <c r="EO31" s="9"/>
      <c r="EP31" s="9"/>
      <c r="EQ31" s="9"/>
      <c r="ER31" s="9"/>
      <c r="ES31" s="9"/>
      <c r="ET31" s="9"/>
      <c r="EU31" s="9"/>
      <c r="EV31" s="9"/>
      <c r="EW31" s="9"/>
      <c r="EX31" s="9"/>
      <c r="EY31" s="9"/>
      <c r="EZ31" s="9"/>
      <c r="FA31" s="9"/>
      <c r="FB31" s="9"/>
      <c r="FC31" s="9"/>
      <c r="FD31" s="9"/>
      <c r="FE31" s="9"/>
      <c r="FF31" s="9"/>
      <c r="FG31" s="9"/>
      <c r="FH31" s="9"/>
      <c r="FI31" s="9"/>
      <c r="FJ31" s="9"/>
      <c r="FK31" s="9"/>
      <c r="FL31" s="9"/>
      <c r="FM31" s="9"/>
      <c r="FN31" s="9"/>
      <c r="FO31" s="9"/>
      <c r="FP31" s="9"/>
      <c r="FQ31" s="9"/>
      <c r="FR31" s="9"/>
      <c r="FS31" s="9"/>
      <c r="FT31" s="9"/>
      <c r="FU31" s="9"/>
      <c r="FV31" s="9"/>
      <c r="FW31" s="9"/>
      <c r="FX31" s="9"/>
      <c r="FY31" s="9"/>
      <c r="FZ31" s="9"/>
      <c r="GA31" s="9"/>
      <c r="GB31" s="9"/>
      <c r="GC31" s="9"/>
      <c r="GD31" s="9"/>
      <c r="GE31" s="9"/>
      <c r="GF31" s="9"/>
      <c r="GG31" s="9"/>
      <c r="GH31" s="9"/>
      <c r="GI31" s="9"/>
      <c r="GJ31" s="9"/>
      <c r="GK31" s="9"/>
      <c r="GL31" s="9"/>
      <c r="GM31" s="9"/>
      <c r="GN31" s="9"/>
      <c r="GO31" s="9"/>
      <c r="GP31" s="9"/>
      <c r="GQ31" s="9"/>
    </row>
    <row r="32" spans="1:199" ht="30" x14ac:dyDescent="0.25">
      <c r="A32" s="37"/>
      <c r="B32" s="43"/>
      <c r="C32" s="45"/>
      <c r="D32" s="45"/>
      <c r="E32" s="49"/>
      <c r="F32" s="49"/>
      <c r="G32" s="49"/>
      <c r="H32" s="49"/>
      <c r="I32" s="15" t="s">
        <v>54</v>
      </c>
      <c r="J32" s="3">
        <f t="shared" ref="J32:J33" si="5">SUM(K32:P32)</f>
        <v>0</v>
      </c>
      <c r="K32" s="3">
        <v>0</v>
      </c>
      <c r="L32" s="3">
        <v>0</v>
      </c>
      <c r="M32" s="3">
        <v>0</v>
      </c>
      <c r="N32" s="30">
        <v>0</v>
      </c>
      <c r="O32" s="3">
        <v>0</v>
      </c>
      <c r="P32" s="3">
        <v>0</v>
      </c>
      <c r="Q32" s="44"/>
      <c r="R32" s="44"/>
      <c r="S32" s="38"/>
      <c r="T32" s="38"/>
      <c r="U32" s="38"/>
      <c r="V32" s="38"/>
      <c r="W32" s="41"/>
      <c r="X32" s="38"/>
      <c r="Y32" s="38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  <c r="EF32" s="9"/>
      <c r="EG32" s="9"/>
      <c r="EH32" s="9"/>
      <c r="EI32" s="9"/>
      <c r="EJ32" s="9"/>
      <c r="EK32" s="9"/>
      <c r="EL32" s="9"/>
      <c r="EM32" s="9"/>
      <c r="EN32" s="9"/>
      <c r="EO32" s="9"/>
      <c r="EP32" s="9"/>
      <c r="EQ32" s="9"/>
      <c r="ER32" s="9"/>
      <c r="ES32" s="9"/>
      <c r="ET32" s="9"/>
      <c r="EU32" s="9"/>
      <c r="EV32" s="9"/>
      <c r="EW32" s="9"/>
      <c r="EX32" s="9"/>
      <c r="EY32" s="9"/>
      <c r="EZ32" s="9"/>
      <c r="FA32" s="9"/>
      <c r="FB32" s="9"/>
      <c r="FC32" s="9"/>
      <c r="FD32" s="9"/>
      <c r="FE32" s="9"/>
      <c r="FF32" s="9"/>
      <c r="FG32" s="9"/>
      <c r="FH32" s="9"/>
      <c r="FI32" s="9"/>
      <c r="FJ32" s="9"/>
      <c r="FK32" s="9"/>
      <c r="FL32" s="9"/>
      <c r="FM32" s="9"/>
      <c r="FN32" s="9"/>
      <c r="FO32" s="9"/>
      <c r="FP32" s="9"/>
      <c r="FQ32" s="9"/>
      <c r="FR32" s="9"/>
      <c r="FS32" s="9"/>
      <c r="FT32" s="9"/>
      <c r="FU32" s="9"/>
      <c r="FV32" s="9"/>
      <c r="FW32" s="9"/>
      <c r="FX32" s="9"/>
      <c r="FY32" s="9"/>
      <c r="FZ32" s="9"/>
      <c r="GA32" s="9"/>
      <c r="GB32" s="9"/>
      <c r="GC32" s="9"/>
      <c r="GD32" s="9"/>
      <c r="GE32" s="9"/>
      <c r="GF32" s="9"/>
      <c r="GG32" s="9"/>
      <c r="GH32" s="9"/>
      <c r="GI32" s="9"/>
      <c r="GJ32" s="9"/>
      <c r="GK32" s="9"/>
      <c r="GL32" s="9"/>
      <c r="GM32" s="9"/>
      <c r="GN32" s="9"/>
      <c r="GO32" s="9"/>
      <c r="GP32" s="9"/>
      <c r="GQ32" s="9"/>
    </row>
    <row r="33" spans="1:199" ht="30" x14ac:dyDescent="0.25">
      <c r="A33" s="37"/>
      <c r="B33" s="43"/>
      <c r="C33" s="45"/>
      <c r="D33" s="45"/>
      <c r="E33" s="49"/>
      <c r="F33" s="49"/>
      <c r="G33" s="49"/>
      <c r="H33" s="49"/>
      <c r="I33" s="15" t="s">
        <v>35</v>
      </c>
      <c r="J33" s="3">
        <f t="shared" si="5"/>
        <v>0</v>
      </c>
      <c r="K33" s="3">
        <v>0</v>
      </c>
      <c r="L33" s="3">
        <v>0</v>
      </c>
      <c r="M33" s="3">
        <v>0</v>
      </c>
      <c r="N33" s="30">
        <v>0</v>
      </c>
      <c r="O33" s="3">
        <v>0</v>
      </c>
      <c r="P33" s="3">
        <v>0</v>
      </c>
      <c r="Q33" s="42" t="s">
        <v>182</v>
      </c>
      <c r="R33" s="42" t="s">
        <v>185</v>
      </c>
      <c r="S33" s="36" t="s">
        <v>5</v>
      </c>
      <c r="T33" s="36" t="s">
        <v>5</v>
      </c>
      <c r="U33" s="36" t="s">
        <v>5</v>
      </c>
      <c r="V33" s="36" t="s">
        <v>5</v>
      </c>
      <c r="W33" s="39" t="s">
        <v>5</v>
      </c>
      <c r="X33" s="36" t="s">
        <v>5</v>
      </c>
      <c r="Y33" s="36" t="s">
        <v>5</v>
      </c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  <c r="EF33" s="9"/>
      <c r="EG33" s="9"/>
      <c r="EH33" s="9"/>
      <c r="EI33" s="9"/>
      <c r="EJ33" s="9"/>
      <c r="EK33" s="9"/>
      <c r="EL33" s="9"/>
      <c r="EM33" s="9"/>
      <c r="EN33" s="9"/>
      <c r="EO33" s="9"/>
      <c r="EP33" s="9"/>
      <c r="EQ33" s="9"/>
      <c r="ER33" s="9"/>
      <c r="ES33" s="9"/>
      <c r="ET33" s="9"/>
      <c r="EU33" s="9"/>
      <c r="EV33" s="9"/>
      <c r="EW33" s="9"/>
      <c r="EX33" s="9"/>
      <c r="EY33" s="9"/>
      <c r="EZ33" s="9"/>
      <c r="FA33" s="9"/>
      <c r="FB33" s="9"/>
      <c r="FC33" s="9"/>
      <c r="FD33" s="9"/>
      <c r="FE33" s="9"/>
      <c r="FF33" s="9"/>
      <c r="FG33" s="9"/>
      <c r="FH33" s="9"/>
      <c r="FI33" s="9"/>
      <c r="FJ33" s="9"/>
      <c r="FK33" s="9"/>
      <c r="FL33" s="9"/>
      <c r="FM33" s="9"/>
      <c r="FN33" s="9"/>
      <c r="FO33" s="9"/>
      <c r="FP33" s="9"/>
      <c r="FQ33" s="9"/>
      <c r="FR33" s="9"/>
      <c r="FS33" s="9"/>
      <c r="FT33" s="9"/>
      <c r="FU33" s="9"/>
      <c r="FV33" s="9"/>
      <c r="FW33" s="9"/>
      <c r="FX33" s="9"/>
      <c r="FY33" s="9"/>
      <c r="FZ33" s="9"/>
      <c r="GA33" s="9"/>
      <c r="GB33" s="9"/>
      <c r="GC33" s="9"/>
      <c r="GD33" s="9"/>
      <c r="GE33" s="9"/>
      <c r="GF33" s="9"/>
      <c r="GG33" s="9"/>
      <c r="GH33" s="9"/>
      <c r="GI33" s="9"/>
      <c r="GJ33" s="9"/>
      <c r="GK33" s="9"/>
      <c r="GL33" s="9"/>
      <c r="GM33" s="9"/>
      <c r="GN33" s="9"/>
      <c r="GO33" s="9"/>
      <c r="GP33" s="9"/>
      <c r="GQ33" s="9"/>
    </row>
    <row r="34" spans="1:199" ht="30" x14ac:dyDescent="0.25">
      <c r="A34" s="38"/>
      <c r="B34" s="44"/>
      <c r="C34" s="45"/>
      <c r="D34" s="45"/>
      <c r="E34" s="49"/>
      <c r="F34" s="49"/>
      <c r="G34" s="49"/>
      <c r="H34" s="49"/>
      <c r="I34" s="15" t="s">
        <v>4</v>
      </c>
      <c r="J34" s="3">
        <f>SUM(K34:P34)</f>
        <v>0</v>
      </c>
      <c r="K34" s="3">
        <v>0</v>
      </c>
      <c r="L34" s="3">
        <v>0</v>
      </c>
      <c r="M34" s="3">
        <v>0</v>
      </c>
      <c r="N34" s="30">
        <v>0</v>
      </c>
      <c r="O34" s="3">
        <v>0</v>
      </c>
      <c r="P34" s="3">
        <v>0</v>
      </c>
      <c r="Q34" s="44"/>
      <c r="R34" s="44"/>
      <c r="S34" s="38"/>
      <c r="T34" s="38"/>
      <c r="U34" s="38"/>
      <c r="V34" s="38"/>
      <c r="W34" s="41"/>
      <c r="X34" s="38"/>
      <c r="Y34" s="38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</row>
    <row r="35" spans="1:199" s="11" customFormat="1" x14ac:dyDescent="0.25">
      <c r="A35" s="45" t="s">
        <v>21</v>
      </c>
      <c r="B35" s="49" t="s">
        <v>151</v>
      </c>
      <c r="C35" s="45">
        <v>2021</v>
      </c>
      <c r="D35" s="45">
        <v>2025</v>
      </c>
      <c r="E35" s="49" t="s">
        <v>183</v>
      </c>
      <c r="F35" s="49" t="s">
        <v>5</v>
      </c>
      <c r="G35" s="49" t="s">
        <v>5</v>
      </c>
      <c r="H35" s="49" t="s">
        <v>5</v>
      </c>
      <c r="I35" s="24" t="s">
        <v>3</v>
      </c>
      <c r="J35" s="3">
        <f>SUM(K35:P35)</f>
        <v>0</v>
      </c>
      <c r="K35" s="3">
        <v>0</v>
      </c>
      <c r="L35" s="3">
        <v>0</v>
      </c>
      <c r="M35" s="3">
        <v>0</v>
      </c>
      <c r="N35" s="30">
        <v>0</v>
      </c>
      <c r="O35" s="3">
        <v>0</v>
      </c>
      <c r="P35" s="3">
        <v>0</v>
      </c>
      <c r="Q35" s="42" t="s">
        <v>172</v>
      </c>
      <c r="R35" s="36" t="s">
        <v>122</v>
      </c>
      <c r="S35" s="36">
        <v>0</v>
      </c>
      <c r="T35" s="36" t="s">
        <v>5</v>
      </c>
      <c r="U35" s="36">
        <v>0</v>
      </c>
      <c r="V35" s="36">
        <v>0</v>
      </c>
      <c r="W35" s="39">
        <v>0</v>
      </c>
      <c r="X35" s="36">
        <v>0</v>
      </c>
      <c r="Y35" s="36">
        <v>0</v>
      </c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</row>
    <row r="36" spans="1:199" s="11" customFormat="1" ht="30" x14ac:dyDescent="0.25">
      <c r="A36" s="45"/>
      <c r="B36" s="49"/>
      <c r="C36" s="45"/>
      <c r="D36" s="45"/>
      <c r="E36" s="49"/>
      <c r="F36" s="49"/>
      <c r="G36" s="49"/>
      <c r="H36" s="49"/>
      <c r="I36" s="15" t="s">
        <v>54</v>
      </c>
      <c r="J36" s="3">
        <f t="shared" ref="J36:J37" si="6">SUM(K36:P36)</f>
        <v>0</v>
      </c>
      <c r="K36" s="3">
        <v>0</v>
      </c>
      <c r="L36" s="3">
        <v>0</v>
      </c>
      <c r="M36" s="3">
        <v>0</v>
      </c>
      <c r="N36" s="30">
        <v>0</v>
      </c>
      <c r="O36" s="3">
        <v>0</v>
      </c>
      <c r="P36" s="3">
        <v>0</v>
      </c>
      <c r="Q36" s="43"/>
      <c r="R36" s="37"/>
      <c r="S36" s="37"/>
      <c r="T36" s="37"/>
      <c r="U36" s="37"/>
      <c r="V36" s="37"/>
      <c r="W36" s="40"/>
      <c r="X36" s="37"/>
      <c r="Y36" s="37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</row>
    <row r="37" spans="1:199" s="11" customFormat="1" ht="30" x14ac:dyDescent="0.25">
      <c r="A37" s="45"/>
      <c r="B37" s="49"/>
      <c r="C37" s="45"/>
      <c r="D37" s="45"/>
      <c r="E37" s="49"/>
      <c r="F37" s="49"/>
      <c r="G37" s="49"/>
      <c r="H37" s="49"/>
      <c r="I37" s="15" t="s">
        <v>35</v>
      </c>
      <c r="J37" s="3">
        <f t="shared" si="6"/>
        <v>0</v>
      </c>
      <c r="K37" s="3">
        <v>0</v>
      </c>
      <c r="L37" s="3">
        <v>0</v>
      </c>
      <c r="M37" s="3">
        <v>0</v>
      </c>
      <c r="N37" s="30">
        <v>0</v>
      </c>
      <c r="O37" s="3">
        <v>0</v>
      </c>
      <c r="P37" s="3">
        <v>0</v>
      </c>
      <c r="Q37" s="43"/>
      <c r="R37" s="37"/>
      <c r="S37" s="37"/>
      <c r="T37" s="37"/>
      <c r="U37" s="37"/>
      <c r="V37" s="37"/>
      <c r="W37" s="40"/>
      <c r="X37" s="37"/>
      <c r="Y37" s="37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</row>
    <row r="38" spans="1:199" s="11" customFormat="1" ht="30" x14ac:dyDescent="0.25">
      <c r="A38" s="45"/>
      <c r="B38" s="49"/>
      <c r="C38" s="45"/>
      <c r="D38" s="45"/>
      <c r="E38" s="49"/>
      <c r="F38" s="49"/>
      <c r="G38" s="49"/>
      <c r="H38" s="49"/>
      <c r="I38" s="15" t="s">
        <v>4</v>
      </c>
      <c r="J38" s="3">
        <f>SUM(K38:P38)</f>
        <v>0</v>
      </c>
      <c r="K38" s="3">
        <v>0</v>
      </c>
      <c r="L38" s="3">
        <v>0</v>
      </c>
      <c r="M38" s="3">
        <v>0</v>
      </c>
      <c r="N38" s="30">
        <v>0</v>
      </c>
      <c r="O38" s="3">
        <v>0</v>
      </c>
      <c r="P38" s="3">
        <v>0</v>
      </c>
      <c r="Q38" s="44"/>
      <c r="R38" s="38"/>
      <c r="S38" s="38"/>
      <c r="T38" s="38"/>
      <c r="U38" s="38"/>
      <c r="V38" s="38"/>
      <c r="W38" s="41"/>
      <c r="X38" s="38"/>
      <c r="Y38" s="38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</row>
    <row r="39" spans="1:199" s="11" customFormat="1" x14ac:dyDescent="0.25">
      <c r="A39" s="45" t="s">
        <v>13</v>
      </c>
      <c r="B39" s="49" t="s">
        <v>152</v>
      </c>
      <c r="C39" s="45">
        <v>2021</v>
      </c>
      <c r="D39" s="45">
        <v>2025</v>
      </c>
      <c r="E39" s="49" t="s">
        <v>6</v>
      </c>
      <c r="F39" s="49" t="s">
        <v>5</v>
      </c>
      <c r="G39" s="49" t="s">
        <v>5</v>
      </c>
      <c r="H39" s="49" t="s">
        <v>5</v>
      </c>
      <c r="I39" s="24" t="s">
        <v>3</v>
      </c>
      <c r="J39" s="3">
        <f>SUM(K39:P39)</f>
        <v>0</v>
      </c>
      <c r="K39" s="3">
        <v>0</v>
      </c>
      <c r="L39" s="3">
        <v>0</v>
      </c>
      <c r="M39" s="3">
        <v>0</v>
      </c>
      <c r="N39" s="30">
        <v>0</v>
      </c>
      <c r="O39" s="3">
        <v>0</v>
      </c>
      <c r="P39" s="3">
        <v>0</v>
      </c>
      <c r="Q39" s="42" t="s">
        <v>173</v>
      </c>
      <c r="R39" s="36" t="s">
        <v>122</v>
      </c>
      <c r="S39" s="36">
        <v>0</v>
      </c>
      <c r="T39" s="36" t="s">
        <v>5</v>
      </c>
      <c r="U39" s="36">
        <v>0</v>
      </c>
      <c r="V39" s="36">
        <v>0</v>
      </c>
      <c r="W39" s="39">
        <v>0</v>
      </c>
      <c r="X39" s="36">
        <v>0</v>
      </c>
      <c r="Y39" s="36">
        <v>0</v>
      </c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</row>
    <row r="40" spans="1:199" s="11" customFormat="1" ht="30" x14ac:dyDescent="0.25">
      <c r="A40" s="45"/>
      <c r="B40" s="49"/>
      <c r="C40" s="45"/>
      <c r="D40" s="45"/>
      <c r="E40" s="49"/>
      <c r="F40" s="49"/>
      <c r="G40" s="49"/>
      <c r="H40" s="49"/>
      <c r="I40" s="15" t="s">
        <v>54</v>
      </c>
      <c r="J40" s="3">
        <f t="shared" ref="J40:J41" si="7">SUM(K40:P40)</f>
        <v>0</v>
      </c>
      <c r="K40" s="3">
        <v>0</v>
      </c>
      <c r="L40" s="3">
        <v>0</v>
      </c>
      <c r="M40" s="3">
        <v>0</v>
      </c>
      <c r="N40" s="30">
        <v>0</v>
      </c>
      <c r="O40" s="3">
        <v>0</v>
      </c>
      <c r="P40" s="3">
        <v>0</v>
      </c>
      <c r="Q40" s="43"/>
      <c r="R40" s="37"/>
      <c r="S40" s="37"/>
      <c r="T40" s="37"/>
      <c r="U40" s="37"/>
      <c r="V40" s="37"/>
      <c r="W40" s="40"/>
      <c r="X40" s="37"/>
      <c r="Y40" s="37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  <c r="EF40" s="9"/>
      <c r="EG40" s="9"/>
      <c r="EH40" s="9"/>
      <c r="EI40" s="9"/>
      <c r="EJ40" s="9"/>
      <c r="EK40" s="9"/>
      <c r="EL40" s="9"/>
      <c r="EM40" s="9"/>
      <c r="EN40" s="9"/>
      <c r="EO40" s="9"/>
      <c r="EP40" s="9"/>
      <c r="EQ40" s="9"/>
      <c r="ER40" s="9"/>
      <c r="ES40" s="9"/>
      <c r="ET40" s="9"/>
      <c r="EU40" s="9"/>
      <c r="EV40" s="9"/>
      <c r="EW40" s="9"/>
      <c r="EX40" s="9"/>
      <c r="EY40" s="9"/>
      <c r="EZ40" s="9"/>
      <c r="FA40" s="9"/>
      <c r="FB40" s="9"/>
      <c r="FC40" s="9"/>
      <c r="FD40" s="9"/>
      <c r="FE40" s="9"/>
      <c r="FF40" s="9"/>
      <c r="FG40" s="9"/>
      <c r="FH40" s="9"/>
      <c r="FI40" s="9"/>
      <c r="FJ40" s="9"/>
      <c r="FK40" s="9"/>
      <c r="FL40" s="9"/>
      <c r="FM40" s="9"/>
      <c r="FN40" s="9"/>
      <c r="FO40" s="9"/>
      <c r="FP40" s="9"/>
      <c r="FQ40" s="9"/>
      <c r="FR40" s="9"/>
      <c r="FS40" s="9"/>
      <c r="FT40" s="9"/>
      <c r="FU40" s="9"/>
      <c r="FV40" s="9"/>
      <c r="FW40" s="9"/>
      <c r="FX40" s="9"/>
      <c r="FY40" s="9"/>
      <c r="FZ40" s="9"/>
      <c r="GA40" s="9"/>
      <c r="GB40" s="9"/>
      <c r="GC40" s="9"/>
      <c r="GD40" s="9"/>
      <c r="GE40" s="9"/>
      <c r="GF40" s="9"/>
      <c r="GG40" s="9"/>
      <c r="GH40" s="9"/>
      <c r="GI40" s="9"/>
      <c r="GJ40" s="9"/>
      <c r="GK40" s="9"/>
      <c r="GL40" s="9"/>
      <c r="GM40" s="9"/>
      <c r="GN40" s="9"/>
      <c r="GO40" s="9"/>
      <c r="GP40" s="9"/>
      <c r="GQ40" s="9"/>
    </row>
    <row r="41" spans="1:199" s="11" customFormat="1" ht="30" x14ac:dyDescent="0.25">
      <c r="A41" s="45"/>
      <c r="B41" s="49"/>
      <c r="C41" s="45"/>
      <c r="D41" s="45"/>
      <c r="E41" s="49"/>
      <c r="F41" s="49"/>
      <c r="G41" s="49"/>
      <c r="H41" s="49"/>
      <c r="I41" s="15" t="s">
        <v>35</v>
      </c>
      <c r="J41" s="3">
        <f t="shared" si="7"/>
        <v>0</v>
      </c>
      <c r="K41" s="3">
        <v>0</v>
      </c>
      <c r="L41" s="3">
        <v>0</v>
      </c>
      <c r="M41" s="3">
        <v>0</v>
      </c>
      <c r="N41" s="30">
        <v>0</v>
      </c>
      <c r="O41" s="3">
        <v>0</v>
      </c>
      <c r="P41" s="3">
        <v>0</v>
      </c>
      <c r="Q41" s="43"/>
      <c r="R41" s="37"/>
      <c r="S41" s="37"/>
      <c r="T41" s="37"/>
      <c r="U41" s="37"/>
      <c r="V41" s="37"/>
      <c r="W41" s="40"/>
      <c r="X41" s="37"/>
      <c r="Y41" s="37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  <c r="EF41" s="9"/>
      <c r="EG41" s="9"/>
      <c r="EH41" s="9"/>
      <c r="EI41" s="9"/>
      <c r="EJ41" s="9"/>
      <c r="EK41" s="9"/>
      <c r="EL41" s="9"/>
      <c r="EM41" s="9"/>
      <c r="EN41" s="9"/>
      <c r="EO41" s="9"/>
      <c r="EP41" s="9"/>
      <c r="EQ41" s="9"/>
      <c r="ER41" s="9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  <c r="FG41" s="9"/>
      <c r="FH41" s="9"/>
      <c r="FI41" s="9"/>
      <c r="FJ41" s="9"/>
      <c r="FK41" s="9"/>
      <c r="FL41" s="9"/>
      <c r="FM41" s="9"/>
      <c r="FN41" s="9"/>
      <c r="FO41" s="9"/>
      <c r="FP41" s="9"/>
      <c r="FQ41" s="9"/>
      <c r="FR41" s="9"/>
      <c r="FS41" s="9"/>
      <c r="FT41" s="9"/>
      <c r="FU41" s="9"/>
      <c r="FV41" s="9"/>
      <c r="FW41" s="9"/>
      <c r="FX41" s="9"/>
      <c r="FY41" s="9"/>
      <c r="FZ41" s="9"/>
      <c r="GA41" s="9"/>
      <c r="GB41" s="9"/>
      <c r="GC41" s="9"/>
      <c r="GD41" s="9"/>
      <c r="GE41" s="9"/>
      <c r="GF41" s="9"/>
      <c r="GG41" s="9"/>
      <c r="GH41" s="9"/>
      <c r="GI41" s="9"/>
      <c r="GJ41" s="9"/>
      <c r="GK41" s="9"/>
      <c r="GL41" s="9"/>
      <c r="GM41" s="9"/>
      <c r="GN41" s="9"/>
      <c r="GO41" s="9"/>
      <c r="GP41" s="9"/>
      <c r="GQ41" s="9"/>
    </row>
    <row r="42" spans="1:199" s="11" customFormat="1" ht="30" x14ac:dyDescent="0.25">
      <c r="A42" s="45"/>
      <c r="B42" s="49"/>
      <c r="C42" s="45"/>
      <c r="D42" s="45"/>
      <c r="E42" s="49"/>
      <c r="F42" s="49"/>
      <c r="G42" s="49"/>
      <c r="H42" s="49"/>
      <c r="I42" s="15" t="s">
        <v>4</v>
      </c>
      <c r="J42" s="3">
        <f>SUM(K42:P42)</f>
        <v>0</v>
      </c>
      <c r="K42" s="3">
        <v>0</v>
      </c>
      <c r="L42" s="3">
        <v>0</v>
      </c>
      <c r="M42" s="3">
        <v>0</v>
      </c>
      <c r="N42" s="30">
        <v>0</v>
      </c>
      <c r="O42" s="3">
        <v>0</v>
      </c>
      <c r="P42" s="3">
        <v>0</v>
      </c>
      <c r="Q42" s="44"/>
      <c r="R42" s="38"/>
      <c r="S42" s="38"/>
      <c r="T42" s="38"/>
      <c r="U42" s="38"/>
      <c r="V42" s="38"/>
      <c r="W42" s="41"/>
      <c r="X42" s="38"/>
      <c r="Y42" s="38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</row>
    <row r="43" spans="1:199" s="9" customFormat="1" x14ac:dyDescent="0.25">
      <c r="A43" s="45" t="s">
        <v>24</v>
      </c>
      <c r="B43" s="49" t="s">
        <v>153</v>
      </c>
      <c r="C43" s="45">
        <v>2021</v>
      </c>
      <c r="D43" s="45">
        <v>2025</v>
      </c>
      <c r="E43" s="49" t="s">
        <v>186</v>
      </c>
      <c r="F43" s="49" t="s">
        <v>5</v>
      </c>
      <c r="G43" s="49" t="s">
        <v>5</v>
      </c>
      <c r="H43" s="49" t="s">
        <v>5</v>
      </c>
      <c r="I43" s="24" t="s">
        <v>3</v>
      </c>
      <c r="J43" s="3">
        <f>SUM(K43:P43)</f>
        <v>0</v>
      </c>
      <c r="K43" s="3">
        <v>0</v>
      </c>
      <c r="L43" s="3">
        <v>0</v>
      </c>
      <c r="M43" s="3">
        <v>0</v>
      </c>
      <c r="N43" s="30">
        <v>0</v>
      </c>
      <c r="O43" s="3">
        <v>0</v>
      </c>
      <c r="P43" s="3">
        <v>0</v>
      </c>
      <c r="Q43" s="42" t="s">
        <v>171</v>
      </c>
      <c r="R43" s="22" t="s">
        <v>122</v>
      </c>
      <c r="S43" s="22">
        <v>0</v>
      </c>
      <c r="T43" s="22" t="s">
        <v>5</v>
      </c>
      <c r="U43" s="22">
        <v>0</v>
      </c>
      <c r="V43" s="22">
        <v>0</v>
      </c>
      <c r="W43" s="33">
        <v>0</v>
      </c>
      <c r="X43" s="22">
        <v>0</v>
      </c>
      <c r="Y43" s="22">
        <v>0</v>
      </c>
    </row>
    <row r="44" spans="1:199" s="9" customFormat="1" ht="30" x14ac:dyDescent="0.25">
      <c r="A44" s="45"/>
      <c r="B44" s="49"/>
      <c r="C44" s="45"/>
      <c r="D44" s="45"/>
      <c r="E44" s="49"/>
      <c r="F44" s="49"/>
      <c r="G44" s="49"/>
      <c r="H44" s="49"/>
      <c r="I44" s="98" t="s">
        <v>54</v>
      </c>
      <c r="J44" s="86">
        <f>SUM(K45:P45)</f>
        <v>0</v>
      </c>
      <c r="K44" s="86">
        <v>0</v>
      </c>
      <c r="L44" s="86">
        <v>0</v>
      </c>
      <c r="M44" s="86">
        <v>0</v>
      </c>
      <c r="N44" s="88">
        <v>0</v>
      </c>
      <c r="O44" s="86">
        <v>0</v>
      </c>
      <c r="P44" s="86">
        <v>0</v>
      </c>
      <c r="Q44" s="44"/>
      <c r="R44" s="23" t="s">
        <v>188</v>
      </c>
      <c r="S44" s="22">
        <v>0</v>
      </c>
      <c r="T44" s="22" t="s">
        <v>5</v>
      </c>
      <c r="U44" s="22">
        <v>0</v>
      </c>
      <c r="V44" s="22">
        <v>0</v>
      </c>
      <c r="W44" s="33">
        <v>0</v>
      </c>
      <c r="X44" s="22">
        <v>0</v>
      </c>
      <c r="Y44" s="22">
        <v>0</v>
      </c>
    </row>
    <row r="45" spans="1:199" s="9" customFormat="1" ht="60" x14ac:dyDescent="0.25">
      <c r="A45" s="45"/>
      <c r="B45" s="49"/>
      <c r="C45" s="45"/>
      <c r="D45" s="45"/>
      <c r="E45" s="49"/>
      <c r="F45" s="49"/>
      <c r="G45" s="49"/>
      <c r="H45" s="49"/>
      <c r="I45" s="99"/>
      <c r="J45" s="87"/>
      <c r="K45" s="87"/>
      <c r="L45" s="87"/>
      <c r="M45" s="87"/>
      <c r="N45" s="89"/>
      <c r="O45" s="87"/>
      <c r="P45" s="87"/>
      <c r="Q45" s="23" t="s">
        <v>167</v>
      </c>
      <c r="R45" s="22" t="s">
        <v>122</v>
      </c>
      <c r="S45" s="22">
        <v>0</v>
      </c>
      <c r="T45" s="22" t="s">
        <v>5</v>
      </c>
      <c r="U45" s="22">
        <v>0</v>
      </c>
      <c r="V45" s="22">
        <v>0</v>
      </c>
      <c r="W45" s="33">
        <v>0</v>
      </c>
      <c r="X45" s="22">
        <v>0</v>
      </c>
      <c r="Y45" s="22">
        <v>0</v>
      </c>
    </row>
    <row r="46" spans="1:199" s="9" customFormat="1" ht="45" x14ac:dyDescent="0.25">
      <c r="A46" s="45"/>
      <c r="B46" s="49"/>
      <c r="C46" s="45"/>
      <c r="D46" s="45"/>
      <c r="E46" s="49"/>
      <c r="F46" s="49"/>
      <c r="G46" s="49"/>
      <c r="H46" s="49"/>
      <c r="I46" s="98" t="s">
        <v>35</v>
      </c>
      <c r="J46" s="86">
        <f t="shared" ref="J46" si="8">SUM(K46:P46)</f>
        <v>0</v>
      </c>
      <c r="K46" s="86">
        <v>0</v>
      </c>
      <c r="L46" s="86">
        <v>0</v>
      </c>
      <c r="M46" s="86">
        <v>0</v>
      </c>
      <c r="N46" s="88">
        <v>0</v>
      </c>
      <c r="O46" s="86">
        <v>0</v>
      </c>
      <c r="P46" s="86">
        <v>0</v>
      </c>
      <c r="Q46" s="23" t="s">
        <v>168</v>
      </c>
      <c r="R46" s="23" t="s">
        <v>184</v>
      </c>
      <c r="S46" s="22">
        <v>0</v>
      </c>
      <c r="T46" s="22" t="s">
        <v>5</v>
      </c>
      <c r="U46" s="22">
        <v>0</v>
      </c>
      <c r="V46" s="22">
        <v>0</v>
      </c>
      <c r="W46" s="33">
        <v>0</v>
      </c>
      <c r="X46" s="22">
        <v>0</v>
      </c>
      <c r="Y46" s="22">
        <v>0</v>
      </c>
    </row>
    <row r="47" spans="1:199" s="9" customFormat="1" ht="45" x14ac:dyDescent="0.25">
      <c r="A47" s="45"/>
      <c r="B47" s="49"/>
      <c r="C47" s="45"/>
      <c r="D47" s="45"/>
      <c r="E47" s="49"/>
      <c r="F47" s="49"/>
      <c r="G47" s="49"/>
      <c r="H47" s="49"/>
      <c r="I47" s="99"/>
      <c r="J47" s="87"/>
      <c r="K47" s="87"/>
      <c r="L47" s="87"/>
      <c r="M47" s="87"/>
      <c r="N47" s="89"/>
      <c r="O47" s="87"/>
      <c r="P47" s="87"/>
      <c r="Q47" s="23" t="s">
        <v>170</v>
      </c>
      <c r="R47" s="23" t="s">
        <v>188</v>
      </c>
      <c r="S47" s="22">
        <v>0</v>
      </c>
      <c r="T47" s="22" t="s">
        <v>5</v>
      </c>
      <c r="U47" s="22">
        <v>0</v>
      </c>
      <c r="V47" s="22">
        <v>0</v>
      </c>
      <c r="W47" s="33">
        <v>0</v>
      </c>
      <c r="X47" s="22">
        <v>0</v>
      </c>
      <c r="Y47" s="22">
        <v>0</v>
      </c>
    </row>
    <row r="48" spans="1:199" s="9" customFormat="1" ht="45" x14ac:dyDescent="0.25">
      <c r="A48" s="45"/>
      <c r="B48" s="49"/>
      <c r="C48" s="45"/>
      <c r="D48" s="45"/>
      <c r="E48" s="49"/>
      <c r="F48" s="49"/>
      <c r="G48" s="49"/>
      <c r="H48" s="49"/>
      <c r="I48" s="15" t="s">
        <v>4</v>
      </c>
      <c r="J48" s="3">
        <f>SUM(K48:P48)</f>
        <v>0</v>
      </c>
      <c r="K48" s="3">
        <v>0</v>
      </c>
      <c r="L48" s="3">
        <v>0</v>
      </c>
      <c r="M48" s="3">
        <v>0</v>
      </c>
      <c r="N48" s="30">
        <v>0</v>
      </c>
      <c r="O48" s="3">
        <v>0</v>
      </c>
      <c r="P48" s="3">
        <v>0</v>
      </c>
      <c r="Q48" s="23" t="s">
        <v>169</v>
      </c>
      <c r="R48" s="23" t="s">
        <v>185</v>
      </c>
      <c r="S48" s="22">
        <v>0</v>
      </c>
      <c r="T48" s="22" t="s">
        <v>5</v>
      </c>
      <c r="U48" s="22">
        <v>0</v>
      </c>
      <c r="V48" s="22">
        <v>0</v>
      </c>
      <c r="W48" s="33">
        <v>0</v>
      </c>
      <c r="X48" s="22">
        <v>0</v>
      </c>
      <c r="Y48" s="22">
        <v>0</v>
      </c>
    </row>
    <row r="49" spans="1:199" s="11" customFormat="1" x14ac:dyDescent="0.25">
      <c r="A49" s="45" t="s">
        <v>25</v>
      </c>
      <c r="B49" s="49" t="s">
        <v>154</v>
      </c>
      <c r="C49" s="45">
        <v>2021</v>
      </c>
      <c r="D49" s="45">
        <v>2025</v>
      </c>
      <c r="E49" s="49" t="s">
        <v>6</v>
      </c>
      <c r="F49" s="49" t="s">
        <v>5</v>
      </c>
      <c r="G49" s="49" t="s">
        <v>5</v>
      </c>
      <c r="H49" s="49" t="s">
        <v>5</v>
      </c>
      <c r="I49" s="24" t="s">
        <v>3</v>
      </c>
      <c r="J49" s="3">
        <f>SUM(K49:P49)</f>
        <v>0</v>
      </c>
      <c r="K49" s="3">
        <f t="shared" ref="K49:P49" si="9">SUM(L49:Q49)</f>
        <v>0</v>
      </c>
      <c r="L49" s="3">
        <f t="shared" si="9"/>
        <v>0</v>
      </c>
      <c r="M49" s="3">
        <f t="shared" si="9"/>
        <v>0</v>
      </c>
      <c r="N49" s="30">
        <f t="shared" si="9"/>
        <v>0</v>
      </c>
      <c r="O49" s="3">
        <f t="shared" si="9"/>
        <v>0</v>
      </c>
      <c r="P49" s="3">
        <f t="shared" si="9"/>
        <v>0</v>
      </c>
      <c r="Q49" s="42" t="s">
        <v>5</v>
      </c>
      <c r="R49" s="36" t="s">
        <v>5</v>
      </c>
      <c r="S49" s="36" t="s">
        <v>5</v>
      </c>
      <c r="T49" s="36" t="s">
        <v>5</v>
      </c>
      <c r="U49" s="36" t="s">
        <v>5</v>
      </c>
      <c r="V49" s="36" t="s">
        <v>5</v>
      </c>
      <c r="W49" s="39" t="s">
        <v>5</v>
      </c>
      <c r="X49" s="36" t="s">
        <v>5</v>
      </c>
      <c r="Y49" s="36" t="s">
        <v>5</v>
      </c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  <c r="DB49" s="9"/>
      <c r="DC49" s="9"/>
      <c r="DD49" s="9"/>
      <c r="DE49" s="9"/>
      <c r="DF49" s="9"/>
      <c r="DG49" s="9"/>
      <c r="DH49" s="9"/>
      <c r="DI49" s="9"/>
      <c r="DJ49" s="9"/>
      <c r="DK49" s="9"/>
      <c r="DL49" s="9"/>
      <c r="DM49" s="9"/>
      <c r="DN49" s="9"/>
      <c r="DO49" s="9"/>
      <c r="DP49" s="9"/>
      <c r="DQ49" s="9"/>
      <c r="DR49" s="9"/>
      <c r="DS49" s="9"/>
      <c r="DT49" s="9"/>
      <c r="DU49" s="9"/>
      <c r="DV49" s="9"/>
      <c r="DW49" s="9"/>
      <c r="DX49" s="9"/>
      <c r="DY49" s="9"/>
      <c r="DZ49" s="9"/>
      <c r="EA49" s="9"/>
      <c r="EB49" s="9"/>
      <c r="EC49" s="9"/>
      <c r="ED49" s="9"/>
      <c r="EE49" s="9"/>
      <c r="EF49" s="9"/>
      <c r="EG49" s="9"/>
      <c r="EH49" s="9"/>
      <c r="EI49" s="9"/>
      <c r="EJ49" s="9"/>
      <c r="EK49" s="9"/>
      <c r="EL49" s="9"/>
      <c r="EM49" s="9"/>
      <c r="EN49" s="9"/>
      <c r="EO49" s="9"/>
      <c r="EP49" s="9"/>
      <c r="EQ49" s="9"/>
      <c r="ER49" s="9"/>
      <c r="ES49" s="9"/>
      <c r="ET49" s="9"/>
      <c r="EU49" s="9"/>
      <c r="EV49" s="9"/>
      <c r="EW49" s="9"/>
      <c r="EX49" s="9"/>
      <c r="EY49" s="9"/>
      <c r="EZ49" s="9"/>
      <c r="FA49" s="9"/>
      <c r="FB49" s="9"/>
      <c r="FC49" s="9"/>
      <c r="FD49" s="9"/>
      <c r="FE49" s="9"/>
      <c r="FF49" s="9"/>
      <c r="FG49" s="9"/>
      <c r="FH49" s="9"/>
      <c r="FI49" s="9"/>
      <c r="FJ49" s="9"/>
      <c r="FK49" s="9"/>
      <c r="FL49" s="9"/>
      <c r="FM49" s="9"/>
      <c r="FN49" s="9"/>
      <c r="FO49" s="9"/>
      <c r="FP49" s="9"/>
      <c r="FQ49" s="9"/>
      <c r="FR49" s="9"/>
      <c r="FS49" s="9"/>
      <c r="FT49" s="9"/>
      <c r="FU49" s="9"/>
      <c r="FV49" s="9"/>
      <c r="FW49" s="9"/>
      <c r="FX49" s="9"/>
      <c r="FY49" s="9"/>
      <c r="FZ49" s="9"/>
      <c r="GA49" s="9"/>
      <c r="GB49" s="9"/>
      <c r="GC49" s="9"/>
      <c r="GD49" s="9"/>
      <c r="GE49" s="9"/>
      <c r="GF49" s="9"/>
      <c r="GG49" s="9"/>
      <c r="GH49" s="9"/>
      <c r="GI49" s="9"/>
      <c r="GJ49" s="9"/>
      <c r="GK49" s="9"/>
      <c r="GL49" s="9"/>
      <c r="GM49" s="9"/>
      <c r="GN49" s="9"/>
      <c r="GO49" s="9"/>
      <c r="GP49" s="9"/>
      <c r="GQ49" s="9"/>
    </row>
    <row r="50" spans="1:199" s="11" customFormat="1" ht="30" x14ac:dyDescent="0.25">
      <c r="A50" s="45"/>
      <c r="B50" s="49"/>
      <c r="C50" s="45"/>
      <c r="D50" s="45"/>
      <c r="E50" s="49"/>
      <c r="F50" s="49"/>
      <c r="G50" s="49"/>
      <c r="H50" s="49"/>
      <c r="I50" s="15" t="s">
        <v>54</v>
      </c>
      <c r="J50" s="3">
        <f t="shared" ref="J50:J51" si="10">SUM(K50:P50)</f>
        <v>0</v>
      </c>
      <c r="K50" s="3">
        <v>0</v>
      </c>
      <c r="L50" s="3">
        <v>0</v>
      </c>
      <c r="M50" s="3">
        <v>0</v>
      </c>
      <c r="N50" s="30">
        <v>0</v>
      </c>
      <c r="O50" s="3">
        <v>0</v>
      </c>
      <c r="P50" s="3">
        <v>0</v>
      </c>
      <c r="Q50" s="43"/>
      <c r="R50" s="37"/>
      <c r="S50" s="37"/>
      <c r="T50" s="37"/>
      <c r="U50" s="37"/>
      <c r="V50" s="37"/>
      <c r="W50" s="40"/>
      <c r="X50" s="37"/>
      <c r="Y50" s="37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  <c r="DB50" s="9"/>
      <c r="DC50" s="9"/>
      <c r="DD50" s="9"/>
      <c r="DE50" s="9"/>
      <c r="DF50" s="9"/>
      <c r="DG50" s="9"/>
      <c r="DH50" s="9"/>
      <c r="DI50" s="9"/>
      <c r="DJ50" s="9"/>
      <c r="DK50" s="9"/>
      <c r="DL50" s="9"/>
      <c r="DM50" s="9"/>
      <c r="DN50" s="9"/>
      <c r="DO50" s="9"/>
      <c r="DP50" s="9"/>
      <c r="DQ50" s="9"/>
      <c r="DR50" s="9"/>
      <c r="DS50" s="9"/>
      <c r="DT50" s="9"/>
      <c r="DU50" s="9"/>
      <c r="DV50" s="9"/>
      <c r="DW50" s="9"/>
      <c r="DX50" s="9"/>
      <c r="DY50" s="9"/>
      <c r="DZ50" s="9"/>
      <c r="EA50" s="9"/>
      <c r="EB50" s="9"/>
      <c r="EC50" s="9"/>
      <c r="ED50" s="9"/>
      <c r="EE50" s="9"/>
      <c r="EF50" s="9"/>
      <c r="EG50" s="9"/>
      <c r="EH50" s="9"/>
      <c r="EI50" s="9"/>
      <c r="EJ50" s="9"/>
      <c r="EK50" s="9"/>
      <c r="EL50" s="9"/>
      <c r="EM50" s="9"/>
      <c r="EN50" s="9"/>
      <c r="EO50" s="9"/>
      <c r="EP50" s="9"/>
      <c r="EQ50" s="9"/>
      <c r="ER50" s="9"/>
      <c r="ES50" s="9"/>
      <c r="ET50" s="9"/>
      <c r="EU50" s="9"/>
      <c r="EV50" s="9"/>
      <c r="EW50" s="9"/>
      <c r="EX50" s="9"/>
      <c r="EY50" s="9"/>
      <c r="EZ50" s="9"/>
      <c r="FA50" s="9"/>
      <c r="FB50" s="9"/>
      <c r="FC50" s="9"/>
      <c r="FD50" s="9"/>
      <c r="FE50" s="9"/>
      <c r="FF50" s="9"/>
      <c r="FG50" s="9"/>
      <c r="FH50" s="9"/>
      <c r="FI50" s="9"/>
      <c r="FJ50" s="9"/>
      <c r="FK50" s="9"/>
      <c r="FL50" s="9"/>
      <c r="FM50" s="9"/>
      <c r="FN50" s="9"/>
      <c r="FO50" s="9"/>
      <c r="FP50" s="9"/>
      <c r="FQ50" s="9"/>
      <c r="FR50" s="9"/>
      <c r="FS50" s="9"/>
      <c r="FT50" s="9"/>
      <c r="FU50" s="9"/>
      <c r="FV50" s="9"/>
      <c r="FW50" s="9"/>
      <c r="FX50" s="9"/>
      <c r="FY50" s="9"/>
      <c r="FZ50" s="9"/>
      <c r="GA50" s="9"/>
      <c r="GB50" s="9"/>
      <c r="GC50" s="9"/>
      <c r="GD50" s="9"/>
      <c r="GE50" s="9"/>
      <c r="GF50" s="9"/>
      <c r="GG50" s="9"/>
      <c r="GH50" s="9"/>
      <c r="GI50" s="9"/>
      <c r="GJ50" s="9"/>
      <c r="GK50" s="9"/>
      <c r="GL50" s="9"/>
      <c r="GM50" s="9"/>
      <c r="GN50" s="9"/>
      <c r="GO50" s="9"/>
      <c r="GP50" s="9"/>
      <c r="GQ50" s="9"/>
    </row>
    <row r="51" spans="1:199" s="11" customFormat="1" ht="30" x14ac:dyDescent="0.25">
      <c r="A51" s="45"/>
      <c r="B51" s="49"/>
      <c r="C51" s="45"/>
      <c r="D51" s="45"/>
      <c r="E51" s="49"/>
      <c r="F51" s="49"/>
      <c r="G51" s="49"/>
      <c r="H51" s="49"/>
      <c r="I51" s="15" t="s">
        <v>35</v>
      </c>
      <c r="J51" s="3">
        <f t="shared" si="10"/>
        <v>0</v>
      </c>
      <c r="K51" s="3">
        <v>0</v>
      </c>
      <c r="L51" s="3">
        <v>0</v>
      </c>
      <c r="M51" s="3">
        <v>0</v>
      </c>
      <c r="N51" s="30">
        <v>0</v>
      </c>
      <c r="O51" s="3">
        <v>0</v>
      </c>
      <c r="P51" s="3">
        <v>0</v>
      </c>
      <c r="Q51" s="43"/>
      <c r="R51" s="37"/>
      <c r="S51" s="37"/>
      <c r="T51" s="37"/>
      <c r="U51" s="37"/>
      <c r="V51" s="37"/>
      <c r="W51" s="40"/>
      <c r="X51" s="37"/>
      <c r="Y51" s="37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  <c r="DB51" s="9"/>
      <c r="DC51" s="9"/>
      <c r="DD51" s="9"/>
      <c r="DE51" s="9"/>
      <c r="DF51" s="9"/>
      <c r="DG51" s="9"/>
      <c r="DH51" s="9"/>
      <c r="DI51" s="9"/>
      <c r="DJ51" s="9"/>
      <c r="DK51" s="9"/>
      <c r="DL51" s="9"/>
      <c r="DM51" s="9"/>
      <c r="DN51" s="9"/>
      <c r="DO51" s="9"/>
      <c r="DP51" s="9"/>
      <c r="DQ51" s="9"/>
      <c r="DR51" s="9"/>
      <c r="DS51" s="9"/>
      <c r="DT51" s="9"/>
      <c r="DU51" s="9"/>
      <c r="DV51" s="9"/>
      <c r="DW51" s="9"/>
      <c r="DX51" s="9"/>
      <c r="DY51" s="9"/>
      <c r="DZ51" s="9"/>
      <c r="EA51" s="9"/>
      <c r="EB51" s="9"/>
      <c r="EC51" s="9"/>
      <c r="ED51" s="9"/>
      <c r="EE51" s="9"/>
      <c r="EF51" s="9"/>
      <c r="EG51" s="9"/>
      <c r="EH51" s="9"/>
      <c r="EI51" s="9"/>
      <c r="EJ51" s="9"/>
      <c r="EK51" s="9"/>
      <c r="EL51" s="9"/>
      <c r="EM51" s="9"/>
      <c r="EN51" s="9"/>
      <c r="EO51" s="9"/>
      <c r="EP51" s="9"/>
      <c r="EQ51" s="9"/>
      <c r="ER51" s="9"/>
      <c r="ES51" s="9"/>
      <c r="ET51" s="9"/>
      <c r="EU51" s="9"/>
      <c r="EV51" s="9"/>
      <c r="EW51" s="9"/>
      <c r="EX51" s="9"/>
      <c r="EY51" s="9"/>
      <c r="EZ51" s="9"/>
      <c r="FA51" s="9"/>
      <c r="FB51" s="9"/>
      <c r="FC51" s="9"/>
      <c r="FD51" s="9"/>
      <c r="FE51" s="9"/>
      <c r="FF51" s="9"/>
      <c r="FG51" s="9"/>
      <c r="FH51" s="9"/>
      <c r="FI51" s="9"/>
      <c r="FJ51" s="9"/>
      <c r="FK51" s="9"/>
      <c r="FL51" s="9"/>
      <c r="FM51" s="9"/>
      <c r="FN51" s="9"/>
      <c r="FO51" s="9"/>
      <c r="FP51" s="9"/>
      <c r="FQ51" s="9"/>
      <c r="FR51" s="9"/>
      <c r="FS51" s="9"/>
      <c r="FT51" s="9"/>
      <c r="FU51" s="9"/>
      <c r="FV51" s="9"/>
      <c r="FW51" s="9"/>
      <c r="FX51" s="9"/>
      <c r="FY51" s="9"/>
      <c r="FZ51" s="9"/>
      <c r="GA51" s="9"/>
      <c r="GB51" s="9"/>
      <c r="GC51" s="9"/>
      <c r="GD51" s="9"/>
      <c r="GE51" s="9"/>
      <c r="GF51" s="9"/>
      <c r="GG51" s="9"/>
      <c r="GH51" s="9"/>
      <c r="GI51" s="9"/>
      <c r="GJ51" s="9"/>
      <c r="GK51" s="9"/>
      <c r="GL51" s="9"/>
      <c r="GM51" s="9"/>
      <c r="GN51" s="9"/>
      <c r="GO51" s="9"/>
      <c r="GP51" s="9"/>
      <c r="GQ51" s="9"/>
    </row>
    <row r="52" spans="1:199" s="12" customFormat="1" ht="30" x14ac:dyDescent="0.25">
      <c r="A52" s="45"/>
      <c r="B52" s="49"/>
      <c r="C52" s="45"/>
      <c r="D52" s="45"/>
      <c r="E52" s="49"/>
      <c r="F52" s="49"/>
      <c r="G52" s="49"/>
      <c r="H52" s="49"/>
      <c r="I52" s="15" t="s">
        <v>4</v>
      </c>
      <c r="J52" s="3">
        <f>SUM(K52:P52)</f>
        <v>0</v>
      </c>
      <c r="K52" s="3">
        <v>0</v>
      </c>
      <c r="L52" s="3">
        <v>0</v>
      </c>
      <c r="M52" s="3">
        <v>0</v>
      </c>
      <c r="N52" s="30">
        <v>0</v>
      </c>
      <c r="O52" s="3">
        <v>0</v>
      </c>
      <c r="P52" s="3">
        <v>0</v>
      </c>
      <c r="Q52" s="44"/>
      <c r="R52" s="38"/>
      <c r="S52" s="38"/>
      <c r="T52" s="38"/>
      <c r="U52" s="38"/>
      <c r="V52" s="38"/>
      <c r="W52" s="41"/>
      <c r="X52" s="38"/>
      <c r="Y52" s="38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  <c r="DB52" s="9"/>
      <c r="DC52" s="9"/>
      <c r="DD52" s="9"/>
      <c r="DE52" s="9"/>
      <c r="DF52" s="9"/>
      <c r="DG52" s="9"/>
      <c r="DH52" s="9"/>
      <c r="DI52" s="9"/>
      <c r="DJ52" s="9"/>
      <c r="DK52" s="9"/>
      <c r="DL52" s="9"/>
      <c r="DM52" s="9"/>
      <c r="DN52" s="9"/>
      <c r="DO52" s="9"/>
      <c r="DP52" s="9"/>
      <c r="DQ52" s="9"/>
      <c r="DR52" s="9"/>
      <c r="DS52" s="9"/>
      <c r="DT52" s="9"/>
      <c r="DU52" s="9"/>
      <c r="DV52" s="9"/>
      <c r="DW52" s="9"/>
      <c r="DX52" s="9"/>
      <c r="DY52" s="9"/>
      <c r="DZ52" s="9"/>
      <c r="EA52" s="9"/>
      <c r="EB52" s="9"/>
      <c r="EC52" s="9"/>
      <c r="ED52" s="9"/>
      <c r="EE52" s="9"/>
      <c r="EF52" s="9"/>
      <c r="EG52" s="9"/>
      <c r="EH52" s="9"/>
      <c r="EI52" s="9"/>
      <c r="EJ52" s="9"/>
      <c r="EK52" s="9"/>
      <c r="EL52" s="9"/>
      <c r="EM52" s="9"/>
      <c r="EN52" s="9"/>
      <c r="EO52" s="9"/>
      <c r="EP52" s="9"/>
      <c r="EQ52" s="9"/>
      <c r="ER52" s="9"/>
      <c r="ES52" s="9"/>
      <c r="ET52" s="9"/>
      <c r="EU52" s="9"/>
      <c r="EV52" s="9"/>
      <c r="EW52" s="9"/>
      <c r="EX52" s="9"/>
      <c r="EY52" s="9"/>
      <c r="EZ52" s="9"/>
      <c r="FA52" s="9"/>
      <c r="FB52" s="9"/>
      <c r="FC52" s="9"/>
      <c r="FD52" s="9"/>
      <c r="FE52" s="9"/>
      <c r="FF52" s="9"/>
      <c r="FG52" s="9"/>
      <c r="FH52" s="9"/>
      <c r="FI52" s="9"/>
      <c r="FJ52" s="9"/>
      <c r="FK52" s="9"/>
      <c r="FL52" s="9"/>
      <c r="FM52" s="9"/>
      <c r="FN52" s="9"/>
      <c r="FO52" s="9"/>
      <c r="FP52" s="9"/>
      <c r="FQ52" s="9"/>
      <c r="FR52" s="9"/>
      <c r="FS52" s="9"/>
      <c r="FT52" s="9"/>
      <c r="FU52" s="9"/>
      <c r="FV52" s="9"/>
      <c r="FW52" s="9"/>
      <c r="FX52" s="9"/>
      <c r="FY52" s="9"/>
      <c r="FZ52" s="9"/>
      <c r="GA52" s="9"/>
      <c r="GB52" s="9"/>
      <c r="GC52" s="9"/>
      <c r="GD52" s="9"/>
      <c r="GE52" s="9"/>
      <c r="GF52" s="9"/>
      <c r="GG52" s="9"/>
      <c r="GH52" s="9"/>
      <c r="GI52" s="9"/>
      <c r="GJ52" s="9"/>
      <c r="GK52" s="9"/>
      <c r="GL52" s="9"/>
      <c r="GM52" s="9"/>
      <c r="GN52" s="9"/>
      <c r="GO52" s="9"/>
      <c r="GP52" s="9"/>
      <c r="GQ52" s="9"/>
    </row>
    <row r="53" spans="1:199" s="11" customFormat="1" x14ac:dyDescent="0.25">
      <c r="A53" s="45" t="s">
        <v>155</v>
      </c>
      <c r="B53" s="49" t="s">
        <v>156</v>
      </c>
      <c r="C53" s="45">
        <v>2021</v>
      </c>
      <c r="D53" s="45">
        <v>2025</v>
      </c>
      <c r="E53" s="49" t="s">
        <v>6</v>
      </c>
      <c r="F53" s="49" t="s">
        <v>5</v>
      </c>
      <c r="G53" s="49" t="s">
        <v>5</v>
      </c>
      <c r="H53" s="49" t="s">
        <v>5</v>
      </c>
      <c r="I53" s="24" t="s">
        <v>3</v>
      </c>
      <c r="J53" s="3">
        <f>SUM(K53:P53)</f>
        <v>0</v>
      </c>
      <c r="K53" s="3">
        <v>0</v>
      </c>
      <c r="L53" s="3">
        <v>0</v>
      </c>
      <c r="M53" s="3">
        <v>0</v>
      </c>
      <c r="N53" s="30">
        <v>0</v>
      </c>
      <c r="O53" s="3">
        <v>0</v>
      </c>
      <c r="P53" s="3">
        <v>0</v>
      </c>
      <c r="Q53" s="42" t="s">
        <v>5</v>
      </c>
      <c r="R53" s="36" t="s">
        <v>5</v>
      </c>
      <c r="S53" s="36" t="s">
        <v>5</v>
      </c>
      <c r="T53" s="36" t="s">
        <v>5</v>
      </c>
      <c r="U53" s="36" t="s">
        <v>5</v>
      </c>
      <c r="V53" s="36" t="s">
        <v>5</v>
      </c>
      <c r="W53" s="39" t="s">
        <v>5</v>
      </c>
      <c r="X53" s="36" t="s">
        <v>5</v>
      </c>
      <c r="Y53" s="36" t="s">
        <v>5</v>
      </c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  <c r="DB53" s="9"/>
      <c r="DC53" s="9"/>
      <c r="DD53" s="9"/>
      <c r="DE53" s="9"/>
      <c r="DF53" s="9"/>
      <c r="DG53" s="9"/>
      <c r="DH53" s="9"/>
      <c r="DI53" s="9"/>
      <c r="DJ53" s="9"/>
      <c r="DK53" s="9"/>
      <c r="DL53" s="9"/>
      <c r="DM53" s="9"/>
      <c r="DN53" s="9"/>
      <c r="DO53" s="9"/>
      <c r="DP53" s="9"/>
      <c r="DQ53" s="9"/>
      <c r="DR53" s="9"/>
      <c r="DS53" s="9"/>
      <c r="DT53" s="9"/>
      <c r="DU53" s="9"/>
      <c r="DV53" s="9"/>
      <c r="DW53" s="9"/>
      <c r="DX53" s="9"/>
      <c r="DY53" s="9"/>
      <c r="DZ53" s="9"/>
      <c r="EA53" s="9"/>
      <c r="EB53" s="9"/>
      <c r="EC53" s="9"/>
      <c r="ED53" s="9"/>
      <c r="EE53" s="9"/>
      <c r="EF53" s="9"/>
      <c r="EG53" s="9"/>
      <c r="EH53" s="9"/>
      <c r="EI53" s="9"/>
      <c r="EJ53" s="9"/>
      <c r="EK53" s="9"/>
      <c r="EL53" s="9"/>
      <c r="EM53" s="9"/>
      <c r="EN53" s="9"/>
      <c r="EO53" s="9"/>
      <c r="EP53" s="9"/>
      <c r="EQ53" s="9"/>
      <c r="ER53" s="9"/>
      <c r="ES53" s="9"/>
      <c r="ET53" s="9"/>
      <c r="EU53" s="9"/>
      <c r="EV53" s="9"/>
      <c r="EW53" s="9"/>
      <c r="EX53" s="9"/>
      <c r="EY53" s="9"/>
      <c r="EZ53" s="9"/>
      <c r="FA53" s="9"/>
      <c r="FB53" s="9"/>
      <c r="FC53" s="9"/>
      <c r="FD53" s="9"/>
      <c r="FE53" s="9"/>
      <c r="FF53" s="9"/>
      <c r="FG53" s="9"/>
      <c r="FH53" s="9"/>
      <c r="FI53" s="9"/>
      <c r="FJ53" s="9"/>
      <c r="FK53" s="9"/>
      <c r="FL53" s="9"/>
      <c r="FM53" s="9"/>
      <c r="FN53" s="9"/>
      <c r="FO53" s="9"/>
      <c r="FP53" s="9"/>
      <c r="FQ53" s="9"/>
      <c r="FR53" s="9"/>
      <c r="FS53" s="9"/>
      <c r="FT53" s="9"/>
      <c r="FU53" s="9"/>
      <c r="FV53" s="9"/>
      <c r="FW53" s="9"/>
      <c r="FX53" s="9"/>
      <c r="FY53" s="9"/>
      <c r="FZ53" s="9"/>
      <c r="GA53" s="9"/>
      <c r="GB53" s="9"/>
      <c r="GC53" s="9"/>
      <c r="GD53" s="9"/>
      <c r="GE53" s="9"/>
      <c r="GF53" s="9"/>
      <c r="GG53" s="9"/>
      <c r="GH53" s="9"/>
      <c r="GI53" s="9"/>
      <c r="GJ53" s="9"/>
      <c r="GK53" s="9"/>
      <c r="GL53" s="9"/>
      <c r="GM53" s="9"/>
      <c r="GN53" s="9"/>
      <c r="GO53" s="9"/>
      <c r="GP53" s="9"/>
      <c r="GQ53" s="9"/>
    </row>
    <row r="54" spans="1:199" s="11" customFormat="1" ht="30" x14ac:dyDescent="0.25">
      <c r="A54" s="45"/>
      <c r="B54" s="49"/>
      <c r="C54" s="45"/>
      <c r="D54" s="45"/>
      <c r="E54" s="49"/>
      <c r="F54" s="49"/>
      <c r="G54" s="49"/>
      <c r="H54" s="49"/>
      <c r="I54" s="15" t="s">
        <v>54</v>
      </c>
      <c r="J54" s="3">
        <f t="shared" ref="J54:J55" si="11">SUM(K54:P54)</f>
        <v>0</v>
      </c>
      <c r="K54" s="3">
        <v>0</v>
      </c>
      <c r="L54" s="3">
        <v>0</v>
      </c>
      <c r="M54" s="3">
        <v>0</v>
      </c>
      <c r="N54" s="30">
        <v>0</v>
      </c>
      <c r="O54" s="3">
        <v>0</v>
      </c>
      <c r="P54" s="3">
        <v>0</v>
      </c>
      <c r="Q54" s="43"/>
      <c r="R54" s="37"/>
      <c r="S54" s="37"/>
      <c r="T54" s="37"/>
      <c r="U54" s="37"/>
      <c r="V54" s="37"/>
      <c r="W54" s="40"/>
      <c r="X54" s="37"/>
      <c r="Y54" s="37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  <c r="DB54" s="9"/>
      <c r="DC54" s="9"/>
      <c r="DD54" s="9"/>
      <c r="DE54" s="9"/>
      <c r="DF54" s="9"/>
      <c r="DG54" s="9"/>
      <c r="DH54" s="9"/>
      <c r="DI54" s="9"/>
      <c r="DJ54" s="9"/>
      <c r="DK54" s="9"/>
      <c r="DL54" s="9"/>
      <c r="DM54" s="9"/>
      <c r="DN54" s="9"/>
      <c r="DO54" s="9"/>
      <c r="DP54" s="9"/>
      <c r="DQ54" s="9"/>
      <c r="DR54" s="9"/>
      <c r="DS54" s="9"/>
      <c r="DT54" s="9"/>
      <c r="DU54" s="9"/>
      <c r="DV54" s="9"/>
      <c r="DW54" s="9"/>
      <c r="DX54" s="9"/>
      <c r="DY54" s="9"/>
      <c r="DZ54" s="9"/>
      <c r="EA54" s="9"/>
      <c r="EB54" s="9"/>
      <c r="EC54" s="9"/>
      <c r="ED54" s="9"/>
      <c r="EE54" s="9"/>
      <c r="EF54" s="9"/>
      <c r="EG54" s="9"/>
      <c r="EH54" s="9"/>
      <c r="EI54" s="9"/>
      <c r="EJ54" s="9"/>
      <c r="EK54" s="9"/>
      <c r="EL54" s="9"/>
      <c r="EM54" s="9"/>
      <c r="EN54" s="9"/>
      <c r="EO54" s="9"/>
      <c r="EP54" s="9"/>
      <c r="EQ54" s="9"/>
      <c r="ER54" s="9"/>
      <c r="ES54" s="9"/>
      <c r="ET54" s="9"/>
      <c r="EU54" s="9"/>
      <c r="EV54" s="9"/>
      <c r="EW54" s="9"/>
      <c r="EX54" s="9"/>
      <c r="EY54" s="9"/>
      <c r="EZ54" s="9"/>
      <c r="FA54" s="9"/>
      <c r="FB54" s="9"/>
      <c r="FC54" s="9"/>
      <c r="FD54" s="9"/>
      <c r="FE54" s="9"/>
      <c r="FF54" s="9"/>
      <c r="FG54" s="9"/>
      <c r="FH54" s="9"/>
      <c r="FI54" s="9"/>
      <c r="FJ54" s="9"/>
      <c r="FK54" s="9"/>
      <c r="FL54" s="9"/>
      <c r="FM54" s="9"/>
      <c r="FN54" s="9"/>
      <c r="FO54" s="9"/>
      <c r="FP54" s="9"/>
      <c r="FQ54" s="9"/>
      <c r="FR54" s="9"/>
      <c r="FS54" s="9"/>
      <c r="FT54" s="9"/>
      <c r="FU54" s="9"/>
      <c r="FV54" s="9"/>
      <c r="FW54" s="9"/>
      <c r="FX54" s="9"/>
      <c r="FY54" s="9"/>
      <c r="FZ54" s="9"/>
      <c r="GA54" s="9"/>
      <c r="GB54" s="9"/>
      <c r="GC54" s="9"/>
      <c r="GD54" s="9"/>
      <c r="GE54" s="9"/>
      <c r="GF54" s="9"/>
      <c r="GG54" s="9"/>
      <c r="GH54" s="9"/>
      <c r="GI54" s="9"/>
      <c r="GJ54" s="9"/>
      <c r="GK54" s="9"/>
      <c r="GL54" s="9"/>
      <c r="GM54" s="9"/>
      <c r="GN54" s="9"/>
      <c r="GO54" s="9"/>
      <c r="GP54" s="9"/>
      <c r="GQ54" s="9"/>
    </row>
    <row r="55" spans="1:199" s="11" customFormat="1" ht="30" x14ac:dyDescent="0.25">
      <c r="A55" s="45"/>
      <c r="B55" s="49"/>
      <c r="C55" s="45"/>
      <c r="D55" s="45"/>
      <c r="E55" s="49"/>
      <c r="F55" s="49"/>
      <c r="G55" s="49"/>
      <c r="H55" s="49"/>
      <c r="I55" s="15" t="s">
        <v>35</v>
      </c>
      <c r="J55" s="3">
        <f t="shared" si="11"/>
        <v>0</v>
      </c>
      <c r="K55" s="3">
        <v>0</v>
      </c>
      <c r="L55" s="3">
        <v>0</v>
      </c>
      <c r="M55" s="3">
        <v>0</v>
      </c>
      <c r="N55" s="30">
        <v>0</v>
      </c>
      <c r="O55" s="3">
        <v>0</v>
      </c>
      <c r="P55" s="3">
        <v>0</v>
      </c>
      <c r="Q55" s="43"/>
      <c r="R55" s="37"/>
      <c r="S55" s="37"/>
      <c r="T55" s="37"/>
      <c r="U55" s="37"/>
      <c r="V55" s="37"/>
      <c r="W55" s="40"/>
      <c r="X55" s="37"/>
      <c r="Y55" s="37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  <c r="DB55" s="9"/>
      <c r="DC55" s="9"/>
      <c r="DD55" s="9"/>
      <c r="DE55" s="9"/>
      <c r="DF55" s="9"/>
      <c r="DG55" s="9"/>
      <c r="DH55" s="9"/>
      <c r="DI55" s="9"/>
      <c r="DJ55" s="9"/>
      <c r="DK55" s="9"/>
      <c r="DL55" s="9"/>
      <c r="DM55" s="9"/>
      <c r="DN55" s="9"/>
      <c r="DO55" s="9"/>
      <c r="DP55" s="9"/>
      <c r="DQ55" s="9"/>
      <c r="DR55" s="9"/>
      <c r="DS55" s="9"/>
      <c r="DT55" s="9"/>
      <c r="DU55" s="9"/>
      <c r="DV55" s="9"/>
      <c r="DW55" s="9"/>
      <c r="DX55" s="9"/>
      <c r="DY55" s="9"/>
      <c r="DZ55" s="9"/>
      <c r="EA55" s="9"/>
      <c r="EB55" s="9"/>
      <c r="EC55" s="9"/>
      <c r="ED55" s="9"/>
      <c r="EE55" s="9"/>
      <c r="EF55" s="9"/>
      <c r="EG55" s="9"/>
      <c r="EH55" s="9"/>
      <c r="EI55" s="9"/>
      <c r="EJ55" s="9"/>
      <c r="EK55" s="9"/>
      <c r="EL55" s="9"/>
      <c r="EM55" s="9"/>
      <c r="EN55" s="9"/>
      <c r="EO55" s="9"/>
      <c r="EP55" s="9"/>
      <c r="EQ55" s="9"/>
      <c r="ER55" s="9"/>
      <c r="ES55" s="9"/>
      <c r="ET55" s="9"/>
      <c r="EU55" s="9"/>
      <c r="EV55" s="9"/>
      <c r="EW55" s="9"/>
      <c r="EX55" s="9"/>
      <c r="EY55" s="9"/>
      <c r="EZ55" s="9"/>
      <c r="FA55" s="9"/>
      <c r="FB55" s="9"/>
      <c r="FC55" s="9"/>
      <c r="FD55" s="9"/>
      <c r="FE55" s="9"/>
      <c r="FF55" s="9"/>
      <c r="FG55" s="9"/>
      <c r="FH55" s="9"/>
      <c r="FI55" s="9"/>
      <c r="FJ55" s="9"/>
      <c r="FK55" s="9"/>
      <c r="FL55" s="9"/>
      <c r="FM55" s="9"/>
      <c r="FN55" s="9"/>
      <c r="FO55" s="9"/>
      <c r="FP55" s="9"/>
      <c r="FQ55" s="9"/>
      <c r="FR55" s="9"/>
      <c r="FS55" s="9"/>
      <c r="FT55" s="9"/>
      <c r="FU55" s="9"/>
      <c r="FV55" s="9"/>
      <c r="FW55" s="9"/>
      <c r="FX55" s="9"/>
      <c r="FY55" s="9"/>
      <c r="FZ55" s="9"/>
      <c r="GA55" s="9"/>
      <c r="GB55" s="9"/>
      <c r="GC55" s="9"/>
      <c r="GD55" s="9"/>
      <c r="GE55" s="9"/>
      <c r="GF55" s="9"/>
      <c r="GG55" s="9"/>
      <c r="GH55" s="9"/>
      <c r="GI55" s="9"/>
      <c r="GJ55" s="9"/>
      <c r="GK55" s="9"/>
      <c r="GL55" s="9"/>
      <c r="GM55" s="9"/>
      <c r="GN55" s="9"/>
      <c r="GO55" s="9"/>
      <c r="GP55" s="9"/>
      <c r="GQ55" s="9"/>
    </row>
    <row r="56" spans="1:199" s="12" customFormat="1" ht="30" x14ac:dyDescent="0.25">
      <c r="A56" s="45"/>
      <c r="B56" s="49"/>
      <c r="C56" s="45"/>
      <c r="D56" s="45"/>
      <c r="E56" s="49"/>
      <c r="F56" s="49"/>
      <c r="G56" s="49"/>
      <c r="H56" s="49"/>
      <c r="I56" s="15" t="s">
        <v>4</v>
      </c>
      <c r="J56" s="3">
        <f>SUM(K56:P56)</f>
        <v>0</v>
      </c>
      <c r="K56" s="3">
        <v>0</v>
      </c>
      <c r="L56" s="3">
        <v>0</v>
      </c>
      <c r="M56" s="3">
        <v>0</v>
      </c>
      <c r="N56" s="30">
        <v>0</v>
      </c>
      <c r="O56" s="3">
        <v>0</v>
      </c>
      <c r="P56" s="3">
        <v>0</v>
      </c>
      <c r="Q56" s="44"/>
      <c r="R56" s="38"/>
      <c r="S56" s="38"/>
      <c r="T56" s="38"/>
      <c r="U56" s="38"/>
      <c r="V56" s="38"/>
      <c r="W56" s="41"/>
      <c r="X56" s="38"/>
      <c r="Y56" s="38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  <c r="DO56" s="9"/>
      <c r="DP56" s="9"/>
      <c r="DQ56" s="9"/>
      <c r="DR56" s="9"/>
      <c r="DS56" s="9"/>
      <c r="DT56" s="9"/>
      <c r="DU56" s="9"/>
      <c r="DV56" s="9"/>
      <c r="DW56" s="9"/>
      <c r="DX56" s="9"/>
      <c r="DY56" s="9"/>
      <c r="DZ56" s="9"/>
      <c r="EA56" s="9"/>
      <c r="EB56" s="9"/>
      <c r="EC56" s="9"/>
      <c r="ED56" s="9"/>
      <c r="EE56" s="9"/>
      <c r="EF56" s="9"/>
      <c r="EG56" s="9"/>
      <c r="EH56" s="9"/>
      <c r="EI56" s="9"/>
      <c r="EJ56" s="9"/>
      <c r="EK56" s="9"/>
      <c r="EL56" s="9"/>
      <c r="EM56" s="9"/>
      <c r="EN56" s="9"/>
      <c r="EO56" s="9"/>
      <c r="EP56" s="9"/>
      <c r="EQ56" s="9"/>
      <c r="ER56" s="9"/>
      <c r="ES56" s="9"/>
      <c r="ET56" s="9"/>
      <c r="EU56" s="9"/>
      <c r="EV56" s="9"/>
      <c r="EW56" s="9"/>
      <c r="EX56" s="9"/>
      <c r="EY56" s="9"/>
      <c r="EZ56" s="9"/>
      <c r="FA56" s="9"/>
      <c r="FB56" s="9"/>
      <c r="FC56" s="9"/>
      <c r="FD56" s="9"/>
      <c r="FE56" s="9"/>
      <c r="FF56" s="9"/>
      <c r="FG56" s="9"/>
      <c r="FH56" s="9"/>
      <c r="FI56" s="9"/>
      <c r="FJ56" s="9"/>
      <c r="FK56" s="9"/>
      <c r="FL56" s="9"/>
      <c r="FM56" s="9"/>
      <c r="FN56" s="9"/>
      <c r="FO56" s="9"/>
      <c r="FP56" s="9"/>
      <c r="FQ56" s="9"/>
      <c r="FR56" s="9"/>
      <c r="FS56" s="9"/>
      <c r="FT56" s="9"/>
      <c r="FU56" s="9"/>
      <c r="FV56" s="9"/>
      <c r="FW56" s="9"/>
      <c r="FX56" s="9"/>
      <c r="FY56" s="9"/>
      <c r="FZ56" s="9"/>
      <c r="GA56" s="9"/>
      <c r="GB56" s="9"/>
      <c r="GC56" s="9"/>
      <c r="GD56" s="9"/>
      <c r="GE56" s="9"/>
      <c r="GF56" s="9"/>
      <c r="GG56" s="9"/>
      <c r="GH56" s="9"/>
      <c r="GI56" s="9"/>
      <c r="GJ56" s="9"/>
      <c r="GK56" s="9"/>
      <c r="GL56" s="9"/>
      <c r="GM56" s="9"/>
      <c r="GN56" s="9"/>
      <c r="GO56" s="9"/>
      <c r="GP56" s="9"/>
      <c r="GQ56" s="9"/>
    </row>
    <row r="57" spans="1:199" s="11" customFormat="1" ht="90" x14ac:dyDescent="0.25">
      <c r="A57" s="36" t="s">
        <v>157</v>
      </c>
      <c r="B57" s="42" t="s">
        <v>161</v>
      </c>
      <c r="C57" s="36">
        <v>2021</v>
      </c>
      <c r="D57" s="36">
        <v>2025</v>
      </c>
      <c r="E57" s="42" t="s">
        <v>183</v>
      </c>
      <c r="F57" s="42" t="s">
        <v>5</v>
      </c>
      <c r="G57" s="42" t="s">
        <v>5</v>
      </c>
      <c r="H57" s="42" t="s">
        <v>5</v>
      </c>
      <c r="I57" s="24" t="s">
        <v>3</v>
      </c>
      <c r="J57" s="3">
        <f>SUM(K57:P57)</f>
        <v>0</v>
      </c>
      <c r="K57" s="3">
        <v>0</v>
      </c>
      <c r="L57" s="3">
        <v>0</v>
      </c>
      <c r="M57" s="3">
        <v>0</v>
      </c>
      <c r="N57" s="30">
        <v>0</v>
      </c>
      <c r="O57" s="3">
        <v>0</v>
      </c>
      <c r="P57" s="3">
        <v>0</v>
      </c>
      <c r="Q57" s="23" t="s">
        <v>189</v>
      </c>
      <c r="R57" s="23" t="s">
        <v>196</v>
      </c>
      <c r="S57" s="22">
        <v>0</v>
      </c>
      <c r="T57" s="22">
        <v>0</v>
      </c>
      <c r="U57" s="22">
        <v>0</v>
      </c>
      <c r="V57" s="22">
        <v>0</v>
      </c>
      <c r="W57" s="33">
        <v>0</v>
      </c>
      <c r="X57" s="22">
        <v>0</v>
      </c>
      <c r="Y57" s="22">
        <v>0</v>
      </c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  <c r="DB57" s="9"/>
      <c r="DC57" s="9"/>
      <c r="DD57" s="9"/>
      <c r="DE57" s="9"/>
      <c r="DF57" s="9"/>
      <c r="DG57" s="9"/>
      <c r="DH57" s="9"/>
      <c r="DI57" s="9"/>
      <c r="DJ57" s="9"/>
      <c r="DK57" s="9"/>
      <c r="DL57" s="9"/>
      <c r="DM57" s="9"/>
      <c r="DN57" s="9"/>
      <c r="DO57" s="9"/>
      <c r="DP57" s="9"/>
      <c r="DQ57" s="9"/>
      <c r="DR57" s="9"/>
      <c r="DS57" s="9"/>
      <c r="DT57" s="9"/>
      <c r="DU57" s="9"/>
      <c r="DV57" s="9"/>
      <c r="DW57" s="9"/>
      <c r="DX57" s="9"/>
      <c r="DY57" s="9"/>
      <c r="DZ57" s="9"/>
      <c r="EA57" s="9"/>
      <c r="EB57" s="9"/>
      <c r="EC57" s="9"/>
      <c r="ED57" s="9"/>
      <c r="EE57" s="9"/>
      <c r="EF57" s="9"/>
      <c r="EG57" s="9"/>
      <c r="EH57" s="9"/>
      <c r="EI57" s="9"/>
      <c r="EJ57" s="9"/>
      <c r="EK57" s="9"/>
      <c r="EL57" s="9"/>
      <c r="EM57" s="9"/>
      <c r="EN57" s="9"/>
      <c r="EO57" s="9"/>
      <c r="EP57" s="9"/>
      <c r="EQ57" s="9"/>
      <c r="ER57" s="9"/>
      <c r="ES57" s="9"/>
      <c r="ET57" s="9"/>
      <c r="EU57" s="9"/>
      <c r="EV57" s="9"/>
      <c r="EW57" s="9"/>
      <c r="EX57" s="9"/>
      <c r="EY57" s="9"/>
      <c r="EZ57" s="9"/>
      <c r="FA57" s="9"/>
      <c r="FB57" s="9"/>
      <c r="FC57" s="9"/>
      <c r="FD57" s="9"/>
      <c r="FE57" s="9"/>
      <c r="FF57" s="9"/>
      <c r="FG57" s="9"/>
      <c r="FH57" s="9"/>
      <c r="FI57" s="9"/>
      <c r="FJ57" s="9"/>
      <c r="FK57" s="9"/>
      <c r="FL57" s="9"/>
      <c r="FM57" s="9"/>
      <c r="FN57" s="9"/>
      <c r="FO57" s="9"/>
      <c r="FP57" s="9"/>
      <c r="FQ57" s="9"/>
      <c r="FR57" s="9"/>
      <c r="FS57" s="9"/>
      <c r="FT57" s="9"/>
      <c r="FU57" s="9"/>
      <c r="FV57" s="9"/>
      <c r="FW57" s="9"/>
      <c r="FX57" s="9"/>
      <c r="FY57" s="9"/>
      <c r="FZ57" s="9"/>
      <c r="GA57" s="9"/>
      <c r="GB57" s="9"/>
      <c r="GC57" s="9"/>
      <c r="GD57" s="9"/>
      <c r="GE57" s="9"/>
      <c r="GF57" s="9"/>
      <c r="GG57" s="9"/>
      <c r="GH57" s="9"/>
      <c r="GI57" s="9"/>
      <c r="GJ57" s="9"/>
      <c r="GK57" s="9"/>
      <c r="GL57" s="9"/>
      <c r="GM57" s="9"/>
      <c r="GN57" s="9"/>
      <c r="GO57" s="9"/>
      <c r="GP57" s="9"/>
      <c r="GQ57" s="9"/>
    </row>
    <row r="58" spans="1:199" s="11" customFormat="1" ht="45" x14ac:dyDescent="0.25">
      <c r="A58" s="37"/>
      <c r="B58" s="43"/>
      <c r="C58" s="37"/>
      <c r="D58" s="37"/>
      <c r="E58" s="43"/>
      <c r="F58" s="43"/>
      <c r="G58" s="43"/>
      <c r="H58" s="43"/>
      <c r="I58" s="15" t="s">
        <v>54</v>
      </c>
      <c r="J58" s="3">
        <f t="shared" ref="J58:J59" si="12">SUM(K58:P58)</f>
        <v>0</v>
      </c>
      <c r="K58" s="3">
        <v>0</v>
      </c>
      <c r="L58" s="3">
        <v>0</v>
      </c>
      <c r="M58" s="3">
        <v>0</v>
      </c>
      <c r="N58" s="30">
        <v>0</v>
      </c>
      <c r="O58" s="3">
        <v>0</v>
      </c>
      <c r="P58" s="3">
        <v>0</v>
      </c>
      <c r="Q58" s="23" t="s">
        <v>190</v>
      </c>
      <c r="R58" s="23" t="s">
        <v>197</v>
      </c>
      <c r="S58" s="22" t="s">
        <v>5</v>
      </c>
      <c r="T58" s="22" t="s">
        <v>5</v>
      </c>
      <c r="U58" s="22" t="s">
        <v>5</v>
      </c>
      <c r="V58" s="22" t="s">
        <v>5</v>
      </c>
      <c r="W58" s="33" t="s">
        <v>5</v>
      </c>
      <c r="X58" s="22" t="s">
        <v>5</v>
      </c>
      <c r="Y58" s="22" t="s">
        <v>5</v>
      </c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  <c r="DB58" s="9"/>
      <c r="DC58" s="9"/>
      <c r="DD58" s="9"/>
      <c r="DE58" s="9"/>
      <c r="DF58" s="9"/>
      <c r="DG58" s="9"/>
      <c r="DH58" s="9"/>
      <c r="DI58" s="9"/>
      <c r="DJ58" s="9"/>
      <c r="DK58" s="9"/>
      <c r="DL58" s="9"/>
      <c r="DM58" s="9"/>
      <c r="DN58" s="9"/>
      <c r="DO58" s="9"/>
      <c r="DP58" s="9"/>
      <c r="DQ58" s="9"/>
      <c r="DR58" s="9"/>
      <c r="DS58" s="9"/>
      <c r="DT58" s="9"/>
      <c r="DU58" s="9"/>
      <c r="DV58" s="9"/>
      <c r="DW58" s="9"/>
      <c r="DX58" s="9"/>
      <c r="DY58" s="9"/>
      <c r="DZ58" s="9"/>
      <c r="EA58" s="9"/>
      <c r="EB58" s="9"/>
      <c r="EC58" s="9"/>
      <c r="ED58" s="9"/>
      <c r="EE58" s="9"/>
      <c r="EF58" s="9"/>
      <c r="EG58" s="9"/>
      <c r="EH58" s="9"/>
      <c r="EI58" s="9"/>
      <c r="EJ58" s="9"/>
      <c r="EK58" s="9"/>
      <c r="EL58" s="9"/>
      <c r="EM58" s="9"/>
      <c r="EN58" s="9"/>
      <c r="EO58" s="9"/>
      <c r="EP58" s="9"/>
      <c r="EQ58" s="9"/>
      <c r="ER58" s="9"/>
      <c r="ES58" s="9"/>
      <c r="ET58" s="9"/>
      <c r="EU58" s="9"/>
      <c r="EV58" s="9"/>
      <c r="EW58" s="9"/>
      <c r="EX58" s="9"/>
      <c r="EY58" s="9"/>
      <c r="EZ58" s="9"/>
      <c r="FA58" s="9"/>
      <c r="FB58" s="9"/>
      <c r="FC58" s="9"/>
      <c r="FD58" s="9"/>
      <c r="FE58" s="9"/>
      <c r="FF58" s="9"/>
      <c r="FG58" s="9"/>
      <c r="FH58" s="9"/>
      <c r="FI58" s="9"/>
      <c r="FJ58" s="9"/>
      <c r="FK58" s="9"/>
      <c r="FL58" s="9"/>
      <c r="FM58" s="9"/>
      <c r="FN58" s="9"/>
      <c r="FO58" s="9"/>
      <c r="FP58" s="9"/>
      <c r="FQ58" s="9"/>
      <c r="FR58" s="9"/>
      <c r="FS58" s="9"/>
      <c r="FT58" s="9"/>
      <c r="FU58" s="9"/>
      <c r="FV58" s="9"/>
      <c r="FW58" s="9"/>
      <c r="FX58" s="9"/>
      <c r="FY58" s="9"/>
      <c r="FZ58" s="9"/>
      <c r="GA58" s="9"/>
      <c r="GB58" s="9"/>
      <c r="GC58" s="9"/>
      <c r="GD58" s="9"/>
      <c r="GE58" s="9"/>
      <c r="GF58" s="9"/>
      <c r="GG58" s="9"/>
      <c r="GH58" s="9"/>
      <c r="GI58" s="9"/>
      <c r="GJ58" s="9"/>
      <c r="GK58" s="9"/>
      <c r="GL58" s="9"/>
      <c r="GM58" s="9"/>
      <c r="GN58" s="9"/>
      <c r="GO58" s="9"/>
      <c r="GP58" s="9"/>
      <c r="GQ58" s="9"/>
    </row>
    <row r="59" spans="1:199" s="11" customFormat="1" ht="45" x14ac:dyDescent="0.25">
      <c r="A59" s="37"/>
      <c r="B59" s="43"/>
      <c r="C59" s="37"/>
      <c r="D59" s="37"/>
      <c r="E59" s="43"/>
      <c r="F59" s="43"/>
      <c r="G59" s="43"/>
      <c r="H59" s="43"/>
      <c r="I59" s="15" t="s">
        <v>35</v>
      </c>
      <c r="J59" s="3">
        <f t="shared" si="12"/>
        <v>0</v>
      </c>
      <c r="K59" s="3">
        <v>0</v>
      </c>
      <c r="L59" s="3">
        <v>0</v>
      </c>
      <c r="M59" s="3">
        <v>0</v>
      </c>
      <c r="N59" s="30">
        <v>0</v>
      </c>
      <c r="O59" s="3">
        <v>0</v>
      </c>
      <c r="P59" s="3">
        <v>0</v>
      </c>
      <c r="Q59" s="23" t="s">
        <v>191</v>
      </c>
      <c r="R59" s="23" t="s">
        <v>198</v>
      </c>
      <c r="S59" s="22" t="s">
        <v>5</v>
      </c>
      <c r="T59" s="22" t="s">
        <v>5</v>
      </c>
      <c r="U59" s="22" t="s">
        <v>5</v>
      </c>
      <c r="V59" s="22" t="s">
        <v>5</v>
      </c>
      <c r="W59" s="33" t="s">
        <v>5</v>
      </c>
      <c r="X59" s="22" t="s">
        <v>5</v>
      </c>
      <c r="Y59" s="22" t="s">
        <v>5</v>
      </c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  <c r="DB59" s="9"/>
      <c r="DC59" s="9"/>
      <c r="DD59" s="9"/>
      <c r="DE59" s="9"/>
      <c r="DF59" s="9"/>
      <c r="DG59" s="9"/>
      <c r="DH59" s="9"/>
      <c r="DI59" s="9"/>
      <c r="DJ59" s="9"/>
      <c r="DK59" s="9"/>
      <c r="DL59" s="9"/>
      <c r="DM59" s="9"/>
      <c r="DN59" s="9"/>
      <c r="DO59" s="9"/>
      <c r="DP59" s="9"/>
      <c r="DQ59" s="9"/>
      <c r="DR59" s="9"/>
      <c r="DS59" s="9"/>
      <c r="DT59" s="9"/>
      <c r="DU59" s="9"/>
      <c r="DV59" s="9"/>
      <c r="DW59" s="9"/>
      <c r="DX59" s="9"/>
      <c r="DY59" s="9"/>
      <c r="DZ59" s="9"/>
      <c r="EA59" s="9"/>
      <c r="EB59" s="9"/>
      <c r="EC59" s="9"/>
      <c r="ED59" s="9"/>
      <c r="EE59" s="9"/>
      <c r="EF59" s="9"/>
      <c r="EG59" s="9"/>
      <c r="EH59" s="9"/>
      <c r="EI59" s="9"/>
      <c r="EJ59" s="9"/>
      <c r="EK59" s="9"/>
      <c r="EL59" s="9"/>
      <c r="EM59" s="9"/>
      <c r="EN59" s="9"/>
      <c r="EO59" s="9"/>
      <c r="EP59" s="9"/>
      <c r="EQ59" s="9"/>
      <c r="ER59" s="9"/>
      <c r="ES59" s="9"/>
      <c r="ET59" s="9"/>
      <c r="EU59" s="9"/>
      <c r="EV59" s="9"/>
      <c r="EW59" s="9"/>
      <c r="EX59" s="9"/>
      <c r="EY59" s="9"/>
      <c r="EZ59" s="9"/>
      <c r="FA59" s="9"/>
      <c r="FB59" s="9"/>
      <c r="FC59" s="9"/>
      <c r="FD59" s="9"/>
      <c r="FE59" s="9"/>
      <c r="FF59" s="9"/>
      <c r="FG59" s="9"/>
      <c r="FH59" s="9"/>
      <c r="FI59" s="9"/>
      <c r="FJ59" s="9"/>
      <c r="FK59" s="9"/>
      <c r="FL59" s="9"/>
      <c r="FM59" s="9"/>
      <c r="FN59" s="9"/>
      <c r="FO59" s="9"/>
      <c r="FP59" s="9"/>
      <c r="FQ59" s="9"/>
      <c r="FR59" s="9"/>
      <c r="FS59" s="9"/>
      <c r="FT59" s="9"/>
      <c r="FU59" s="9"/>
      <c r="FV59" s="9"/>
      <c r="FW59" s="9"/>
      <c r="FX59" s="9"/>
      <c r="FY59" s="9"/>
      <c r="FZ59" s="9"/>
      <c r="GA59" s="9"/>
      <c r="GB59" s="9"/>
      <c r="GC59" s="9"/>
      <c r="GD59" s="9"/>
      <c r="GE59" s="9"/>
      <c r="GF59" s="9"/>
      <c r="GG59" s="9"/>
      <c r="GH59" s="9"/>
      <c r="GI59" s="9"/>
      <c r="GJ59" s="9"/>
      <c r="GK59" s="9"/>
      <c r="GL59" s="9"/>
      <c r="GM59" s="9"/>
      <c r="GN59" s="9"/>
      <c r="GO59" s="9"/>
      <c r="GP59" s="9"/>
      <c r="GQ59" s="9"/>
    </row>
    <row r="60" spans="1:199" s="12" customFormat="1" ht="60" x14ac:dyDescent="0.25">
      <c r="A60" s="37"/>
      <c r="B60" s="43"/>
      <c r="C60" s="37"/>
      <c r="D60" s="37"/>
      <c r="E60" s="43"/>
      <c r="F60" s="43"/>
      <c r="G60" s="43"/>
      <c r="H60" s="43"/>
      <c r="I60" s="43" t="s">
        <v>4</v>
      </c>
      <c r="J60" s="90"/>
      <c r="K60" s="90"/>
      <c r="L60" s="90"/>
      <c r="M60" s="90"/>
      <c r="N60" s="97"/>
      <c r="O60" s="90"/>
      <c r="P60" s="90"/>
      <c r="Q60" s="18" t="s">
        <v>192</v>
      </c>
      <c r="R60" s="18" t="s">
        <v>198</v>
      </c>
      <c r="S60" s="21" t="s">
        <v>5</v>
      </c>
      <c r="T60" s="21" t="s">
        <v>5</v>
      </c>
      <c r="U60" s="21" t="s">
        <v>5</v>
      </c>
      <c r="V60" s="21" t="s">
        <v>5</v>
      </c>
      <c r="W60" s="35" t="s">
        <v>5</v>
      </c>
      <c r="X60" s="21" t="s">
        <v>5</v>
      </c>
      <c r="Y60" s="22" t="s">
        <v>5</v>
      </c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  <c r="DB60" s="9"/>
      <c r="DC60" s="9"/>
      <c r="DD60" s="9"/>
      <c r="DE60" s="9"/>
      <c r="DF60" s="9"/>
      <c r="DG60" s="9"/>
      <c r="DH60" s="9"/>
      <c r="DI60" s="9"/>
      <c r="DJ60" s="9"/>
      <c r="DK60" s="9"/>
      <c r="DL60" s="9"/>
      <c r="DM60" s="9"/>
      <c r="DN60" s="9"/>
      <c r="DO60" s="9"/>
      <c r="DP60" s="9"/>
      <c r="DQ60" s="9"/>
      <c r="DR60" s="9"/>
      <c r="DS60" s="9"/>
      <c r="DT60" s="9"/>
      <c r="DU60" s="9"/>
      <c r="DV60" s="9"/>
      <c r="DW60" s="9"/>
      <c r="DX60" s="9"/>
      <c r="DY60" s="9"/>
      <c r="DZ60" s="9"/>
      <c r="EA60" s="9"/>
      <c r="EB60" s="9"/>
      <c r="EC60" s="9"/>
      <c r="ED60" s="9"/>
      <c r="EE60" s="9"/>
      <c r="EF60" s="9"/>
      <c r="EG60" s="9"/>
      <c r="EH60" s="9"/>
      <c r="EI60" s="9"/>
      <c r="EJ60" s="9"/>
      <c r="EK60" s="9"/>
      <c r="EL60" s="9"/>
      <c r="EM60" s="9"/>
      <c r="EN60" s="9"/>
      <c r="EO60" s="9"/>
      <c r="EP60" s="9"/>
      <c r="EQ60" s="9"/>
      <c r="ER60" s="9"/>
      <c r="ES60" s="9"/>
      <c r="ET60" s="9"/>
      <c r="EU60" s="9"/>
      <c r="EV60" s="9"/>
      <c r="EW60" s="9"/>
      <c r="EX60" s="9"/>
      <c r="EY60" s="9"/>
      <c r="EZ60" s="9"/>
      <c r="FA60" s="9"/>
      <c r="FB60" s="9"/>
      <c r="FC60" s="9"/>
      <c r="FD60" s="9"/>
      <c r="FE60" s="9"/>
      <c r="FF60" s="9"/>
      <c r="FG60" s="9"/>
      <c r="FH60" s="9"/>
      <c r="FI60" s="9"/>
      <c r="FJ60" s="9"/>
      <c r="FK60" s="9"/>
      <c r="FL60" s="9"/>
      <c r="FM60" s="9"/>
      <c r="FN60" s="9"/>
      <c r="FO60" s="9"/>
      <c r="FP60" s="9"/>
      <c r="FQ60" s="9"/>
      <c r="FR60" s="9"/>
      <c r="FS60" s="9"/>
      <c r="FT60" s="9"/>
      <c r="FU60" s="9"/>
      <c r="FV60" s="9"/>
      <c r="FW60" s="9"/>
      <c r="FX60" s="9"/>
      <c r="FY60" s="9"/>
      <c r="FZ60" s="9"/>
      <c r="GA60" s="9"/>
      <c r="GB60" s="9"/>
      <c r="GC60" s="9"/>
      <c r="GD60" s="9"/>
      <c r="GE60" s="9"/>
      <c r="GF60" s="9"/>
      <c r="GG60" s="9"/>
      <c r="GH60" s="9"/>
      <c r="GI60" s="9"/>
      <c r="GJ60" s="9"/>
      <c r="GK60" s="9"/>
      <c r="GL60" s="9"/>
      <c r="GM60" s="9"/>
      <c r="GN60" s="9"/>
      <c r="GO60" s="9"/>
      <c r="GP60" s="9"/>
      <c r="GQ60" s="9"/>
    </row>
    <row r="61" spans="1:199" s="12" customFormat="1" ht="60" x14ac:dyDescent="0.25">
      <c r="A61" s="37"/>
      <c r="B61" s="43"/>
      <c r="C61" s="37"/>
      <c r="D61" s="37"/>
      <c r="E61" s="43"/>
      <c r="F61" s="43"/>
      <c r="G61" s="43"/>
      <c r="H61" s="43"/>
      <c r="I61" s="43"/>
      <c r="J61" s="90"/>
      <c r="K61" s="90"/>
      <c r="L61" s="90"/>
      <c r="M61" s="90"/>
      <c r="N61" s="97"/>
      <c r="O61" s="90"/>
      <c r="P61" s="90"/>
      <c r="Q61" s="18" t="s">
        <v>193</v>
      </c>
      <c r="R61" s="18" t="s">
        <v>122</v>
      </c>
      <c r="S61" s="21">
        <v>0</v>
      </c>
      <c r="T61" s="21" t="s">
        <v>5</v>
      </c>
      <c r="U61" s="21">
        <v>0</v>
      </c>
      <c r="V61" s="22">
        <v>0</v>
      </c>
      <c r="W61" s="33">
        <v>0</v>
      </c>
      <c r="X61" s="22">
        <v>0</v>
      </c>
      <c r="Y61" s="22">
        <v>0</v>
      </c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  <c r="DB61" s="9"/>
      <c r="DC61" s="9"/>
      <c r="DD61" s="9"/>
      <c r="DE61" s="9"/>
      <c r="DF61" s="9"/>
      <c r="DG61" s="9"/>
      <c r="DH61" s="9"/>
      <c r="DI61" s="9"/>
      <c r="DJ61" s="9"/>
      <c r="DK61" s="9"/>
      <c r="DL61" s="9"/>
      <c r="DM61" s="9"/>
      <c r="DN61" s="9"/>
      <c r="DO61" s="9"/>
      <c r="DP61" s="9"/>
      <c r="DQ61" s="9"/>
      <c r="DR61" s="9"/>
      <c r="DS61" s="9"/>
      <c r="DT61" s="9"/>
      <c r="DU61" s="9"/>
      <c r="DV61" s="9"/>
      <c r="DW61" s="9"/>
      <c r="DX61" s="9"/>
      <c r="DY61" s="9"/>
      <c r="DZ61" s="9"/>
      <c r="EA61" s="9"/>
      <c r="EB61" s="9"/>
      <c r="EC61" s="9"/>
      <c r="ED61" s="9"/>
      <c r="EE61" s="9"/>
      <c r="EF61" s="9"/>
      <c r="EG61" s="9"/>
      <c r="EH61" s="9"/>
      <c r="EI61" s="9"/>
      <c r="EJ61" s="9"/>
      <c r="EK61" s="9"/>
      <c r="EL61" s="9"/>
      <c r="EM61" s="9"/>
      <c r="EN61" s="9"/>
      <c r="EO61" s="9"/>
      <c r="EP61" s="9"/>
      <c r="EQ61" s="9"/>
      <c r="ER61" s="9"/>
      <c r="ES61" s="9"/>
      <c r="ET61" s="9"/>
      <c r="EU61" s="9"/>
      <c r="EV61" s="9"/>
      <c r="EW61" s="9"/>
      <c r="EX61" s="9"/>
      <c r="EY61" s="9"/>
      <c r="EZ61" s="9"/>
      <c r="FA61" s="9"/>
      <c r="FB61" s="9"/>
      <c r="FC61" s="9"/>
      <c r="FD61" s="9"/>
      <c r="FE61" s="9"/>
      <c r="FF61" s="9"/>
      <c r="FG61" s="9"/>
      <c r="FH61" s="9"/>
      <c r="FI61" s="9"/>
      <c r="FJ61" s="9"/>
      <c r="FK61" s="9"/>
      <c r="FL61" s="9"/>
      <c r="FM61" s="9"/>
      <c r="FN61" s="9"/>
      <c r="FO61" s="9"/>
      <c r="FP61" s="9"/>
      <c r="FQ61" s="9"/>
      <c r="FR61" s="9"/>
      <c r="FS61" s="9"/>
      <c r="FT61" s="9"/>
      <c r="FU61" s="9"/>
      <c r="FV61" s="9"/>
      <c r="FW61" s="9"/>
      <c r="FX61" s="9"/>
      <c r="FY61" s="9"/>
      <c r="FZ61" s="9"/>
      <c r="GA61" s="9"/>
      <c r="GB61" s="9"/>
      <c r="GC61" s="9"/>
      <c r="GD61" s="9"/>
      <c r="GE61" s="9"/>
      <c r="GF61" s="9"/>
      <c r="GG61" s="9"/>
      <c r="GH61" s="9"/>
      <c r="GI61" s="9"/>
      <c r="GJ61" s="9"/>
      <c r="GK61" s="9"/>
      <c r="GL61" s="9"/>
      <c r="GM61" s="9"/>
      <c r="GN61" s="9"/>
      <c r="GO61" s="9"/>
      <c r="GP61" s="9"/>
      <c r="GQ61" s="9"/>
    </row>
    <row r="62" spans="1:199" s="12" customFormat="1" ht="45" x14ac:dyDescent="0.25">
      <c r="A62" s="37"/>
      <c r="B62" s="43"/>
      <c r="C62" s="37"/>
      <c r="D62" s="37"/>
      <c r="E62" s="43"/>
      <c r="F62" s="43"/>
      <c r="G62" s="43"/>
      <c r="H62" s="43"/>
      <c r="I62" s="43"/>
      <c r="J62" s="90"/>
      <c r="K62" s="90"/>
      <c r="L62" s="90"/>
      <c r="M62" s="90"/>
      <c r="N62" s="97"/>
      <c r="O62" s="90"/>
      <c r="P62" s="90"/>
      <c r="Q62" s="18" t="s">
        <v>194</v>
      </c>
      <c r="R62" s="18" t="s">
        <v>122</v>
      </c>
      <c r="S62" s="21">
        <v>0</v>
      </c>
      <c r="T62" s="21" t="s">
        <v>5</v>
      </c>
      <c r="U62" s="21">
        <v>0</v>
      </c>
      <c r="V62" s="22">
        <v>0</v>
      </c>
      <c r="W62" s="33">
        <v>0</v>
      </c>
      <c r="X62" s="22">
        <v>0</v>
      </c>
      <c r="Y62" s="22">
        <v>0</v>
      </c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  <c r="DB62" s="9"/>
      <c r="DC62" s="9"/>
      <c r="DD62" s="9"/>
      <c r="DE62" s="9"/>
      <c r="DF62" s="9"/>
      <c r="DG62" s="9"/>
      <c r="DH62" s="9"/>
      <c r="DI62" s="9"/>
      <c r="DJ62" s="9"/>
      <c r="DK62" s="9"/>
      <c r="DL62" s="9"/>
      <c r="DM62" s="9"/>
      <c r="DN62" s="9"/>
      <c r="DO62" s="9"/>
      <c r="DP62" s="9"/>
      <c r="DQ62" s="9"/>
      <c r="DR62" s="9"/>
      <c r="DS62" s="9"/>
      <c r="DT62" s="9"/>
      <c r="DU62" s="9"/>
      <c r="DV62" s="9"/>
      <c r="DW62" s="9"/>
      <c r="DX62" s="9"/>
      <c r="DY62" s="9"/>
      <c r="DZ62" s="9"/>
      <c r="EA62" s="9"/>
      <c r="EB62" s="9"/>
      <c r="EC62" s="9"/>
      <c r="ED62" s="9"/>
      <c r="EE62" s="9"/>
      <c r="EF62" s="9"/>
      <c r="EG62" s="9"/>
      <c r="EH62" s="9"/>
      <c r="EI62" s="9"/>
      <c r="EJ62" s="9"/>
      <c r="EK62" s="9"/>
      <c r="EL62" s="9"/>
      <c r="EM62" s="9"/>
      <c r="EN62" s="9"/>
      <c r="EO62" s="9"/>
      <c r="EP62" s="9"/>
      <c r="EQ62" s="9"/>
      <c r="ER62" s="9"/>
      <c r="ES62" s="9"/>
      <c r="ET62" s="9"/>
      <c r="EU62" s="9"/>
      <c r="EV62" s="9"/>
      <c r="EW62" s="9"/>
      <c r="EX62" s="9"/>
      <c r="EY62" s="9"/>
      <c r="EZ62" s="9"/>
      <c r="FA62" s="9"/>
      <c r="FB62" s="9"/>
      <c r="FC62" s="9"/>
      <c r="FD62" s="9"/>
      <c r="FE62" s="9"/>
      <c r="FF62" s="9"/>
      <c r="FG62" s="9"/>
      <c r="FH62" s="9"/>
      <c r="FI62" s="9"/>
      <c r="FJ62" s="9"/>
      <c r="FK62" s="9"/>
      <c r="FL62" s="9"/>
      <c r="FM62" s="9"/>
      <c r="FN62" s="9"/>
      <c r="FO62" s="9"/>
      <c r="FP62" s="9"/>
      <c r="FQ62" s="9"/>
      <c r="FR62" s="9"/>
      <c r="FS62" s="9"/>
      <c r="FT62" s="9"/>
      <c r="FU62" s="9"/>
      <c r="FV62" s="9"/>
      <c r="FW62" s="9"/>
      <c r="FX62" s="9"/>
      <c r="FY62" s="9"/>
      <c r="FZ62" s="9"/>
      <c r="GA62" s="9"/>
      <c r="GB62" s="9"/>
      <c r="GC62" s="9"/>
      <c r="GD62" s="9"/>
      <c r="GE62" s="9"/>
      <c r="GF62" s="9"/>
      <c r="GG62" s="9"/>
      <c r="GH62" s="9"/>
      <c r="GI62" s="9"/>
      <c r="GJ62" s="9"/>
      <c r="GK62" s="9"/>
      <c r="GL62" s="9"/>
      <c r="GM62" s="9"/>
      <c r="GN62" s="9"/>
      <c r="GO62" s="9"/>
      <c r="GP62" s="9"/>
      <c r="GQ62" s="9"/>
    </row>
    <row r="63" spans="1:199" s="12" customFormat="1" ht="45" x14ac:dyDescent="0.25">
      <c r="A63" s="38"/>
      <c r="B63" s="44"/>
      <c r="C63" s="38"/>
      <c r="D63" s="38"/>
      <c r="E63" s="44"/>
      <c r="F63" s="44"/>
      <c r="G63" s="44"/>
      <c r="H63" s="44"/>
      <c r="I63" s="44"/>
      <c r="J63" s="87"/>
      <c r="K63" s="87"/>
      <c r="L63" s="87"/>
      <c r="M63" s="87"/>
      <c r="N63" s="89"/>
      <c r="O63" s="87"/>
      <c r="P63" s="87"/>
      <c r="Q63" s="18" t="s">
        <v>195</v>
      </c>
      <c r="R63" s="18" t="s">
        <v>122</v>
      </c>
      <c r="S63" s="21">
        <v>0</v>
      </c>
      <c r="T63" s="21" t="s">
        <v>5</v>
      </c>
      <c r="U63" s="21">
        <v>0</v>
      </c>
      <c r="V63" s="22">
        <v>0</v>
      </c>
      <c r="W63" s="33">
        <v>0</v>
      </c>
      <c r="X63" s="22">
        <v>0</v>
      </c>
      <c r="Y63" s="22">
        <v>0</v>
      </c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  <c r="DB63" s="9"/>
      <c r="DC63" s="9"/>
      <c r="DD63" s="9"/>
      <c r="DE63" s="9"/>
      <c r="DF63" s="9"/>
      <c r="DG63" s="9"/>
      <c r="DH63" s="9"/>
      <c r="DI63" s="9"/>
      <c r="DJ63" s="9"/>
      <c r="DK63" s="9"/>
      <c r="DL63" s="9"/>
      <c r="DM63" s="9"/>
      <c r="DN63" s="9"/>
      <c r="DO63" s="9"/>
      <c r="DP63" s="9"/>
      <c r="DQ63" s="9"/>
      <c r="DR63" s="9"/>
      <c r="DS63" s="9"/>
      <c r="DT63" s="9"/>
      <c r="DU63" s="9"/>
      <c r="DV63" s="9"/>
      <c r="DW63" s="9"/>
      <c r="DX63" s="9"/>
      <c r="DY63" s="9"/>
      <c r="DZ63" s="9"/>
      <c r="EA63" s="9"/>
      <c r="EB63" s="9"/>
      <c r="EC63" s="9"/>
      <c r="ED63" s="9"/>
      <c r="EE63" s="9"/>
      <c r="EF63" s="9"/>
      <c r="EG63" s="9"/>
      <c r="EH63" s="9"/>
      <c r="EI63" s="9"/>
      <c r="EJ63" s="9"/>
      <c r="EK63" s="9"/>
      <c r="EL63" s="9"/>
      <c r="EM63" s="9"/>
      <c r="EN63" s="9"/>
      <c r="EO63" s="9"/>
      <c r="EP63" s="9"/>
      <c r="EQ63" s="9"/>
      <c r="ER63" s="9"/>
      <c r="ES63" s="9"/>
      <c r="ET63" s="9"/>
      <c r="EU63" s="9"/>
      <c r="EV63" s="9"/>
      <c r="EW63" s="9"/>
      <c r="EX63" s="9"/>
      <c r="EY63" s="9"/>
      <c r="EZ63" s="9"/>
      <c r="FA63" s="9"/>
      <c r="FB63" s="9"/>
      <c r="FC63" s="9"/>
      <c r="FD63" s="9"/>
      <c r="FE63" s="9"/>
      <c r="FF63" s="9"/>
      <c r="FG63" s="9"/>
      <c r="FH63" s="9"/>
      <c r="FI63" s="9"/>
      <c r="FJ63" s="9"/>
      <c r="FK63" s="9"/>
      <c r="FL63" s="9"/>
      <c r="FM63" s="9"/>
      <c r="FN63" s="9"/>
      <c r="FO63" s="9"/>
      <c r="FP63" s="9"/>
      <c r="FQ63" s="9"/>
      <c r="FR63" s="9"/>
      <c r="FS63" s="9"/>
      <c r="FT63" s="9"/>
      <c r="FU63" s="9"/>
      <c r="FV63" s="9"/>
      <c r="FW63" s="9"/>
      <c r="FX63" s="9"/>
      <c r="FY63" s="9"/>
      <c r="FZ63" s="9"/>
      <c r="GA63" s="9"/>
      <c r="GB63" s="9"/>
      <c r="GC63" s="9"/>
      <c r="GD63" s="9"/>
      <c r="GE63" s="9"/>
      <c r="GF63" s="9"/>
      <c r="GG63" s="9"/>
      <c r="GH63" s="9"/>
      <c r="GI63" s="9"/>
      <c r="GJ63" s="9"/>
      <c r="GK63" s="9"/>
      <c r="GL63" s="9"/>
      <c r="GM63" s="9"/>
      <c r="GN63" s="9"/>
      <c r="GO63" s="9"/>
      <c r="GP63" s="9"/>
      <c r="GQ63" s="9"/>
    </row>
    <row r="64" spans="1:199" s="11" customFormat="1" x14ac:dyDescent="0.25">
      <c r="A64" s="45" t="s">
        <v>158</v>
      </c>
      <c r="B64" s="49" t="s">
        <v>162</v>
      </c>
      <c r="C64" s="45">
        <v>2021</v>
      </c>
      <c r="D64" s="45">
        <v>2025</v>
      </c>
      <c r="E64" s="49" t="s">
        <v>6</v>
      </c>
      <c r="F64" s="49" t="s">
        <v>5</v>
      </c>
      <c r="G64" s="49" t="s">
        <v>5</v>
      </c>
      <c r="H64" s="49" t="s">
        <v>5</v>
      </c>
      <c r="I64" s="24" t="s">
        <v>3</v>
      </c>
      <c r="J64" s="3">
        <f>SUM(K64:P64)</f>
        <v>0</v>
      </c>
      <c r="K64" s="3">
        <v>0</v>
      </c>
      <c r="L64" s="3">
        <v>0</v>
      </c>
      <c r="M64" s="3">
        <v>0</v>
      </c>
      <c r="N64" s="30">
        <v>0</v>
      </c>
      <c r="O64" s="3">
        <v>0</v>
      </c>
      <c r="P64" s="3">
        <v>0</v>
      </c>
      <c r="Q64" s="49" t="s">
        <v>175</v>
      </c>
      <c r="R64" s="45" t="s">
        <v>122</v>
      </c>
      <c r="S64" s="45" t="s">
        <v>5</v>
      </c>
      <c r="T64" s="45" t="s">
        <v>5</v>
      </c>
      <c r="U64" s="45" t="s">
        <v>5</v>
      </c>
      <c r="V64" s="36" t="s">
        <v>5</v>
      </c>
      <c r="W64" s="39" t="s">
        <v>5</v>
      </c>
      <c r="X64" s="36" t="s">
        <v>5</v>
      </c>
      <c r="Y64" s="36" t="s">
        <v>5</v>
      </c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  <c r="FA64" s="9"/>
      <c r="FB64" s="9"/>
      <c r="FC64" s="9"/>
      <c r="FD64" s="9"/>
      <c r="FE64" s="9"/>
      <c r="FF64" s="9"/>
      <c r="FG64" s="9"/>
      <c r="FH64" s="9"/>
      <c r="FI64" s="9"/>
      <c r="FJ64" s="9"/>
      <c r="FK64" s="9"/>
      <c r="FL64" s="9"/>
      <c r="FM64" s="9"/>
      <c r="FN64" s="9"/>
      <c r="FO64" s="9"/>
      <c r="FP64" s="9"/>
      <c r="FQ64" s="9"/>
      <c r="FR64" s="9"/>
      <c r="FS64" s="9"/>
      <c r="FT64" s="9"/>
      <c r="FU64" s="9"/>
      <c r="FV64" s="9"/>
      <c r="FW64" s="9"/>
      <c r="FX64" s="9"/>
      <c r="FY64" s="9"/>
      <c r="FZ64" s="9"/>
      <c r="GA64" s="9"/>
      <c r="GB64" s="9"/>
      <c r="GC64" s="9"/>
      <c r="GD64" s="9"/>
      <c r="GE64" s="9"/>
      <c r="GF64" s="9"/>
      <c r="GG64" s="9"/>
      <c r="GH64" s="9"/>
      <c r="GI64" s="9"/>
      <c r="GJ64" s="9"/>
      <c r="GK64" s="9"/>
      <c r="GL64" s="9"/>
      <c r="GM64" s="9"/>
      <c r="GN64" s="9"/>
      <c r="GO64" s="9"/>
      <c r="GP64" s="9"/>
      <c r="GQ64" s="9"/>
    </row>
    <row r="65" spans="1:199" s="11" customFormat="1" ht="30" x14ac:dyDescent="0.25">
      <c r="A65" s="45"/>
      <c r="B65" s="49"/>
      <c r="C65" s="45"/>
      <c r="D65" s="45"/>
      <c r="E65" s="49"/>
      <c r="F65" s="49"/>
      <c r="G65" s="49"/>
      <c r="H65" s="49"/>
      <c r="I65" s="15" t="s">
        <v>54</v>
      </c>
      <c r="J65" s="3">
        <f t="shared" ref="J65:J66" si="13">SUM(K65:P65)</f>
        <v>0</v>
      </c>
      <c r="K65" s="3">
        <v>0</v>
      </c>
      <c r="L65" s="3">
        <v>0</v>
      </c>
      <c r="M65" s="3">
        <v>0</v>
      </c>
      <c r="N65" s="30">
        <v>0</v>
      </c>
      <c r="O65" s="3">
        <v>0</v>
      </c>
      <c r="P65" s="3">
        <v>0</v>
      </c>
      <c r="Q65" s="49"/>
      <c r="R65" s="45"/>
      <c r="S65" s="45"/>
      <c r="T65" s="45"/>
      <c r="U65" s="45"/>
      <c r="V65" s="37"/>
      <c r="W65" s="40"/>
      <c r="X65" s="37"/>
      <c r="Y65" s="37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/>
      <c r="DH65" s="9"/>
      <c r="DI65" s="9"/>
      <c r="DJ65" s="9"/>
      <c r="DK65" s="9"/>
      <c r="DL65" s="9"/>
      <c r="DM65" s="9"/>
      <c r="DN65" s="9"/>
      <c r="DO65" s="9"/>
      <c r="DP65" s="9"/>
      <c r="DQ65" s="9"/>
      <c r="DR65" s="9"/>
      <c r="DS65" s="9"/>
      <c r="DT65" s="9"/>
      <c r="DU65" s="9"/>
      <c r="DV65" s="9"/>
      <c r="DW65" s="9"/>
      <c r="DX65" s="9"/>
      <c r="DY65" s="9"/>
      <c r="DZ65" s="9"/>
      <c r="EA65" s="9"/>
      <c r="EB65" s="9"/>
      <c r="EC65" s="9"/>
      <c r="ED65" s="9"/>
      <c r="EE65" s="9"/>
      <c r="EF65" s="9"/>
      <c r="EG65" s="9"/>
      <c r="EH65" s="9"/>
      <c r="EI65" s="9"/>
      <c r="EJ65" s="9"/>
      <c r="EK65" s="9"/>
      <c r="EL65" s="9"/>
      <c r="EM65" s="9"/>
      <c r="EN65" s="9"/>
      <c r="EO65" s="9"/>
      <c r="EP65" s="9"/>
      <c r="EQ65" s="9"/>
      <c r="ER65" s="9"/>
      <c r="ES65" s="9"/>
      <c r="ET65" s="9"/>
      <c r="EU65" s="9"/>
      <c r="EV65" s="9"/>
      <c r="EW65" s="9"/>
      <c r="EX65" s="9"/>
      <c r="EY65" s="9"/>
      <c r="EZ65" s="9"/>
      <c r="FA65" s="9"/>
      <c r="FB65" s="9"/>
      <c r="FC65" s="9"/>
      <c r="FD65" s="9"/>
      <c r="FE65" s="9"/>
      <c r="FF65" s="9"/>
      <c r="FG65" s="9"/>
      <c r="FH65" s="9"/>
      <c r="FI65" s="9"/>
      <c r="FJ65" s="9"/>
      <c r="FK65" s="9"/>
      <c r="FL65" s="9"/>
      <c r="FM65" s="9"/>
      <c r="FN65" s="9"/>
      <c r="FO65" s="9"/>
      <c r="FP65" s="9"/>
      <c r="FQ65" s="9"/>
      <c r="FR65" s="9"/>
      <c r="FS65" s="9"/>
      <c r="FT65" s="9"/>
      <c r="FU65" s="9"/>
      <c r="FV65" s="9"/>
      <c r="FW65" s="9"/>
      <c r="FX65" s="9"/>
      <c r="FY65" s="9"/>
      <c r="FZ65" s="9"/>
      <c r="GA65" s="9"/>
      <c r="GB65" s="9"/>
      <c r="GC65" s="9"/>
      <c r="GD65" s="9"/>
      <c r="GE65" s="9"/>
      <c r="GF65" s="9"/>
      <c r="GG65" s="9"/>
      <c r="GH65" s="9"/>
      <c r="GI65" s="9"/>
      <c r="GJ65" s="9"/>
      <c r="GK65" s="9"/>
      <c r="GL65" s="9"/>
      <c r="GM65" s="9"/>
      <c r="GN65" s="9"/>
      <c r="GO65" s="9"/>
      <c r="GP65" s="9"/>
      <c r="GQ65" s="9"/>
    </row>
    <row r="66" spans="1:199" s="11" customFormat="1" ht="30" x14ac:dyDescent="0.25">
      <c r="A66" s="45"/>
      <c r="B66" s="49"/>
      <c r="C66" s="45"/>
      <c r="D66" s="45"/>
      <c r="E66" s="49"/>
      <c r="F66" s="49"/>
      <c r="G66" s="49"/>
      <c r="H66" s="49"/>
      <c r="I66" s="15" t="s">
        <v>35</v>
      </c>
      <c r="J66" s="3">
        <f t="shared" si="13"/>
        <v>0</v>
      </c>
      <c r="K66" s="3">
        <v>0</v>
      </c>
      <c r="L66" s="3">
        <v>0</v>
      </c>
      <c r="M66" s="3">
        <v>0</v>
      </c>
      <c r="N66" s="30">
        <v>0</v>
      </c>
      <c r="O66" s="3">
        <v>0</v>
      </c>
      <c r="P66" s="3">
        <v>0</v>
      </c>
      <c r="Q66" s="49"/>
      <c r="R66" s="45"/>
      <c r="S66" s="45"/>
      <c r="T66" s="45"/>
      <c r="U66" s="45"/>
      <c r="V66" s="37"/>
      <c r="W66" s="40"/>
      <c r="X66" s="37"/>
      <c r="Y66" s="37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  <c r="DB66" s="9"/>
      <c r="DC66" s="9"/>
      <c r="DD66" s="9"/>
      <c r="DE66" s="9"/>
      <c r="DF66" s="9"/>
      <c r="DG66" s="9"/>
      <c r="DH66" s="9"/>
      <c r="DI66" s="9"/>
      <c r="DJ66" s="9"/>
      <c r="DK66" s="9"/>
      <c r="DL66" s="9"/>
      <c r="DM66" s="9"/>
      <c r="DN66" s="9"/>
      <c r="DO66" s="9"/>
      <c r="DP66" s="9"/>
      <c r="DQ66" s="9"/>
      <c r="DR66" s="9"/>
      <c r="DS66" s="9"/>
      <c r="DT66" s="9"/>
      <c r="DU66" s="9"/>
      <c r="DV66" s="9"/>
      <c r="DW66" s="9"/>
      <c r="DX66" s="9"/>
      <c r="DY66" s="9"/>
      <c r="DZ66" s="9"/>
      <c r="EA66" s="9"/>
      <c r="EB66" s="9"/>
      <c r="EC66" s="9"/>
      <c r="ED66" s="9"/>
      <c r="EE66" s="9"/>
      <c r="EF66" s="9"/>
      <c r="EG66" s="9"/>
      <c r="EH66" s="9"/>
      <c r="EI66" s="9"/>
      <c r="EJ66" s="9"/>
      <c r="EK66" s="9"/>
      <c r="EL66" s="9"/>
      <c r="EM66" s="9"/>
      <c r="EN66" s="9"/>
      <c r="EO66" s="9"/>
      <c r="EP66" s="9"/>
      <c r="EQ66" s="9"/>
      <c r="ER66" s="9"/>
      <c r="ES66" s="9"/>
      <c r="ET66" s="9"/>
      <c r="EU66" s="9"/>
      <c r="EV66" s="9"/>
      <c r="EW66" s="9"/>
      <c r="EX66" s="9"/>
      <c r="EY66" s="9"/>
      <c r="EZ66" s="9"/>
      <c r="FA66" s="9"/>
      <c r="FB66" s="9"/>
      <c r="FC66" s="9"/>
      <c r="FD66" s="9"/>
      <c r="FE66" s="9"/>
      <c r="FF66" s="9"/>
      <c r="FG66" s="9"/>
      <c r="FH66" s="9"/>
      <c r="FI66" s="9"/>
      <c r="FJ66" s="9"/>
      <c r="FK66" s="9"/>
      <c r="FL66" s="9"/>
      <c r="FM66" s="9"/>
      <c r="FN66" s="9"/>
      <c r="FO66" s="9"/>
      <c r="FP66" s="9"/>
      <c r="FQ66" s="9"/>
      <c r="FR66" s="9"/>
      <c r="FS66" s="9"/>
      <c r="FT66" s="9"/>
      <c r="FU66" s="9"/>
      <c r="FV66" s="9"/>
      <c r="FW66" s="9"/>
      <c r="FX66" s="9"/>
      <c r="FY66" s="9"/>
      <c r="FZ66" s="9"/>
      <c r="GA66" s="9"/>
      <c r="GB66" s="9"/>
      <c r="GC66" s="9"/>
      <c r="GD66" s="9"/>
      <c r="GE66" s="9"/>
      <c r="GF66" s="9"/>
      <c r="GG66" s="9"/>
      <c r="GH66" s="9"/>
      <c r="GI66" s="9"/>
      <c r="GJ66" s="9"/>
      <c r="GK66" s="9"/>
      <c r="GL66" s="9"/>
      <c r="GM66" s="9"/>
      <c r="GN66" s="9"/>
      <c r="GO66" s="9"/>
      <c r="GP66" s="9"/>
      <c r="GQ66" s="9"/>
    </row>
    <row r="67" spans="1:199" s="12" customFormat="1" ht="30" x14ac:dyDescent="0.25">
      <c r="A67" s="45"/>
      <c r="B67" s="49"/>
      <c r="C67" s="45"/>
      <c r="D67" s="45"/>
      <c r="E67" s="49"/>
      <c r="F67" s="49"/>
      <c r="G67" s="49"/>
      <c r="H67" s="49"/>
      <c r="I67" s="15" t="s">
        <v>4</v>
      </c>
      <c r="J67" s="3">
        <f>SUM(K67:P67)</f>
        <v>0</v>
      </c>
      <c r="K67" s="3">
        <v>0</v>
      </c>
      <c r="L67" s="3">
        <v>0</v>
      </c>
      <c r="M67" s="3">
        <v>0</v>
      </c>
      <c r="N67" s="30">
        <v>0</v>
      </c>
      <c r="O67" s="3">
        <v>0</v>
      </c>
      <c r="P67" s="3">
        <v>0</v>
      </c>
      <c r="Q67" s="49"/>
      <c r="R67" s="45"/>
      <c r="S67" s="45"/>
      <c r="T67" s="45"/>
      <c r="U67" s="45"/>
      <c r="V67" s="38"/>
      <c r="W67" s="41"/>
      <c r="X67" s="38"/>
      <c r="Y67" s="38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  <c r="DB67" s="9"/>
      <c r="DC67" s="9"/>
      <c r="DD67" s="9"/>
      <c r="DE67" s="9"/>
      <c r="DF67" s="9"/>
      <c r="DG67" s="9"/>
      <c r="DH67" s="9"/>
      <c r="DI67" s="9"/>
      <c r="DJ67" s="9"/>
      <c r="DK67" s="9"/>
      <c r="DL67" s="9"/>
      <c r="DM67" s="9"/>
      <c r="DN67" s="9"/>
      <c r="DO67" s="9"/>
      <c r="DP67" s="9"/>
      <c r="DQ67" s="9"/>
      <c r="DR67" s="9"/>
      <c r="DS67" s="9"/>
      <c r="DT67" s="9"/>
      <c r="DU67" s="9"/>
      <c r="DV67" s="9"/>
      <c r="DW67" s="9"/>
      <c r="DX67" s="9"/>
      <c r="DY67" s="9"/>
      <c r="DZ67" s="9"/>
      <c r="EA67" s="9"/>
      <c r="EB67" s="9"/>
      <c r="EC67" s="9"/>
      <c r="ED67" s="9"/>
      <c r="EE67" s="9"/>
      <c r="EF67" s="9"/>
      <c r="EG67" s="9"/>
      <c r="EH67" s="9"/>
      <c r="EI67" s="9"/>
      <c r="EJ67" s="9"/>
      <c r="EK67" s="9"/>
      <c r="EL67" s="9"/>
      <c r="EM67" s="9"/>
      <c r="EN67" s="9"/>
      <c r="EO67" s="9"/>
      <c r="EP67" s="9"/>
      <c r="EQ67" s="9"/>
      <c r="ER67" s="9"/>
      <c r="ES67" s="9"/>
      <c r="ET67" s="9"/>
      <c r="EU67" s="9"/>
      <c r="EV67" s="9"/>
      <c r="EW67" s="9"/>
      <c r="EX67" s="9"/>
      <c r="EY67" s="9"/>
      <c r="EZ67" s="9"/>
      <c r="FA67" s="9"/>
      <c r="FB67" s="9"/>
      <c r="FC67" s="9"/>
      <c r="FD67" s="9"/>
      <c r="FE67" s="9"/>
      <c r="FF67" s="9"/>
      <c r="FG67" s="9"/>
      <c r="FH67" s="9"/>
      <c r="FI67" s="9"/>
      <c r="FJ67" s="9"/>
      <c r="FK67" s="9"/>
      <c r="FL67" s="9"/>
      <c r="FM67" s="9"/>
      <c r="FN67" s="9"/>
      <c r="FO67" s="9"/>
      <c r="FP67" s="9"/>
      <c r="FQ67" s="9"/>
      <c r="FR67" s="9"/>
      <c r="FS67" s="9"/>
      <c r="FT67" s="9"/>
      <c r="FU67" s="9"/>
      <c r="FV67" s="9"/>
      <c r="FW67" s="9"/>
      <c r="FX67" s="9"/>
      <c r="FY67" s="9"/>
      <c r="FZ67" s="9"/>
      <c r="GA67" s="9"/>
      <c r="GB67" s="9"/>
      <c r="GC67" s="9"/>
      <c r="GD67" s="9"/>
      <c r="GE67" s="9"/>
      <c r="GF67" s="9"/>
      <c r="GG67" s="9"/>
      <c r="GH67" s="9"/>
      <c r="GI67" s="9"/>
      <c r="GJ67" s="9"/>
      <c r="GK67" s="9"/>
      <c r="GL67" s="9"/>
      <c r="GM67" s="9"/>
      <c r="GN67" s="9"/>
      <c r="GO67" s="9"/>
      <c r="GP67" s="9"/>
      <c r="GQ67" s="9"/>
    </row>
    <row r="68" spans="1:199" s="11" customFormat="1" x14ac:dyDescent="0.25">
      <c r="A68" s="50" t="s">
        <v>159</v>
      </c>
      <c r="B68" s="49" t="s">
        <v>163</v>
      </c>
      <c r="C68" s="45">
        <v>2021</v>
      </c>
      <c r="D68" s="45">
        <v>2025</v>
      </c>
      <c r="E68" s="49" t="s">
        <v>6</v>
      </c>
      <c r="F68" s="49" t="s">
        <v>5</v>
      </c>
      <c r="G68" s="49" t="s">
        <v>5</v>
      </c>
      <c r="H68" s="49" t="s">
        <v>5</v>
      </c>
      <c r="I68" s="24" t="s">
        <v>3</v>
      </c>
      <c r="J68" s="3">
        <f>SUM(K68:P68)</f>
        <v>0</v>
      </c>
      <c r="K68" s="3">
        <v>0</v>
      </c>
      <c r="L68" s="3">
        <v>0</v>
      </c>
      <c r="M68" s="3">
        <v>0</v>
      </c>
      <c r="N68" s="30">
        <v>0</v>
      </c>
      <c r="O68" s="3">
        <v>0</v>
      </c>
      <c r="P68" s="3">
        <v>0</v>
      </c>
      <c r="Q68" s="42" t="s">
        <v>5</v>
      </c>
      <c r="R68" s="36" t="s">
        <v>5</v>
      </c>
      <c r="S68" s="36" t="s">
        <v>5</v>
      </c>
      <c r="T68" s="36" t="s">
        <v>5</v>
      </c>
      <c r="U68" s="36" t="s">
        <v>5</v>
      </c>
      <c r="V68" s="36" t="s">
        <v>5</v>
      </c>
      <c r="W68" s="39" t="s">
        <v>5</v>
      </c>
      <c r="X68" s="36" t="s">
        <v>5</v>
      </c>
      <c r="Y68" s="36" t="s">
        <v>5</v>
      </c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  <c r="DB68" s="9"/>
      <c r="DC68" s="9"/>
      <c r="DD68" s="9"/>
      <c r="DE68" s="9"/>
      <c r="DF68" s="9"/>
      <c r="DG68" s="9"/>
      <c r="DH68" s="9"/>
      <c r="DI68" s="9"/>
      <c r="DJ68" s="9"/>
      <c r="DK68" s="9"/>
      <c r="DL68" s="9"/>
      <c r="DM68" s="9"/>
      <c r="DN68" s="9"/>
      <c r="DO68" s="9"/>
      <c r="DP68" s="9"/>
      <c r="DQ68" s="9"/>
      <c r="DR68" s="9"/>
      <c r="DS68" s="9"/>
      <c r="DT68" s="9"/>
      <c r="DU68" s="9"/>
      <c r="DV68" s="9"/>
      <c r="DW68" s="9"/>
      <c r="DX68" s="9"/>
      <c r="DY68" s="9"/>
      <c r="DZ68" s="9"/>
      <c r="EA68" s="9"/>
      <c r="EB68" s="9"/>
      <c r="EC68" s="9"/>
      <c r="ED68" s="9"/>
      <c r="EE68" s="9"/>
      <c r="EF68" s="9"/>
      <c r="EG68" s="9"/>
      <c r="EH68" s="9"/>
      <c r="EI68" s="9"/>
      <c r="EJ68" s="9"/>
      <c r="EK68" s="9"/>
      <c r="EL68" s="9"/>
      <c r="EM68" s="9"/>
      <c r="EN68" s="9"/>
      <c r="EO68" s="9"/>
      <c r="EP68" s="9"/>
      <c r="EQ68" s="9"/>
      <c r="ER68" s="9"/>
      <c r="ES68" s="9"/>
      <c r="ET68" s="9"/>
      <c r="EU68" s="9"/>
      <c r="EV68" s="9"/>
      <c r="EW68" s="9"/>
      <c r="EX68" s="9"/>
      <c r="EY68" s="9"/>
      <c r="EZ68" s="9"/>
      <c r="FA68" s="9"/>
      <c r="FB68" s="9"/>
      <c r="FC68" s="9"/>
      <c r="FD68" s="9"/>
      <c r="FE68" s="9"/>
      <c r="FF68" s="9"/>
      <c r="FG68" s="9"/>
      <c r="FH68" s="9"/>
      <c r="FI68" s="9"/>
      <c r="FJ68" s="9"/>
      <c r="FK68" s="9"/>
      <c r="FL68" s="9"/>
      <c r="FM68" s="9"/>
      <c r="FN68" s="9"/>
      <c r="FO68" s="9"/>
      <c r="FP68" s="9"/>
      <c r="FQ68" s="9"/>
      <c r="FR68" s="9"/>
      <c r="FS68" s="9"/>
      <c r="FT68" s="9"/>
      <c r="FU68" s="9"/>
      <c r="FV68" s="9"/>
      <c r="FW68" s="9"/>
      <c r="FX68" s="9"/>
      <c r="FY68" s="9"/>
      <c r="FZ68" s="9"/>
      <c r="GA68" s="9"/>
      <c r="GB68" s="9"/>
      <c r="GC68" s="9"/>
      <c r="GD68" s="9"/>
      <c r="GE68" s="9"/>
      <c r="GF68" s="9"/>
      <c r="GG68" s="9"/>
      <c r="GH68" s="9"/>
      <c r="GI68" s="9"/>
      <c r="GJ68" s="9"/>
      <c r="GK68" s="9"/>
      <c r="GL68" s="9"/>
      <c r="GM68" s="9"/>
      <c r="GN68" s="9"/>
      <c r="GO68" s="9"/>
      <c r="GP68" s="9"/>
      <c r="GQ68" s="9"/>
    </row>
    <row r="69" spans="1:199" s="11" customFormat="1" ht="30" x14ac:dyDescent="0.25">
      <c r="A69" s="50"/>
      <c r="B69" s="49"/>
      <c r="C69" s="45"/>
      <c r="D69" s="45"/>
      <c r="E69" s="49"/>
      <c r="F69" s="49"/>
      <c r="G69" s="49"/>
      <c r="H69" s="49"/>
      <c r="I69" s="15" t="s">
        <v>54</v>
      </c>
      <c r="J69" s="3">
        <f t="shared" ref="J69:J70" si="14">SUM(K69:P69)</f>
        <v>0</v>
      </c>
      <c r="K69" s="3">
        <v>0</v>
      </c>
      <c r="L69" s="3">
        <v>0</v>
      </c>
      <c r="M69" s="3">
        <v>0</v>
      </c>
      <c r="N69" s="30">
        <v>0</v>
      </c>
      <c r="O69" s="3">
        <v>0</v>
      </c>
      <c r="P69" s="3">
        <v>0</v>
      </c>
      <c r="Q69" s="43"/>
      <c r="R69" s="37"/>
      <c r="S69" s="37"/>
      <c r="T69" s="37"/>
      <c r="U69" s="37"/>
      <c r="V69" s="37"/>
      <c r="W69" s="40"/>
      <c r="X69" s="37"/>
      <c r="Y69" s="37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  <c r="DB69" s="9"/>
      <c r="DC69" s="9"/>
      <c r="DD69" s="9"/>
      <c r="DE69" s="9"/>
      <c r="DF69" s="9"/>
      <c r="DG69" s="9"/>
      <c r="DH69" s="9"/>
      <c r="DI69" s="9"/>
      <c r="DJ69" s="9"/>
      <c r="DK69" s="9"/>
      <c r="DL69" s="9"/>
      <c r="DM69" s="9"/>
      <c r="DN69" s="9"/>
      <c r="DO69" s="9"/>
      <c r="DP69" s="9"/>
      <c r="DQ69" s="9"/>
      <c r="DR69" s="9"/>
      <c r="DS69" s="9"/>
      <c r="DT69" s="9"/>
      <c r="DU69" s="9"/>
      <c r="DV69" s="9"/>
      <c r="DW69" s="9"/>
      <c r="DX69" s="9"/>
      <c r="DY69" s="9"/>
      <c r="DZ69" s="9"/>
      <c r="EA69" s="9"/>
      <c r="EB69" s="9"/>
      <c r="EC69" s="9"/>
      <c r="ED69" s="9"/>
      <c r="EE69" s="9"/>
      <c r="EF69" s="9"/>
      <c r="EG69" s="9"/>
      <c r="EH69" s="9"/>
      <c r="EI69" s="9"/>
      <c r="EJ69" s="9"/>
      <c r="EK69" s="9"/>
      <c r="EL69" s="9"/>
      <c r="EM69" s="9"/>
      <c r="EN69" s="9"/>
      <c r="EO69" s="9"/>
      <c r="EP69" s="9"/>
      <c r="EQ69" s="9"/>
      <c r="ER69" s="9"/>
      <c r="ES69" s="9"/>
      <c r="ET69" s="9"/>
      <c r="EU69" s="9"/>
      <c r="EV69" s="9"/>
      <c r="EW69" s="9"/>
      <c r="EX69" s="9"/>
      <c r="EY69" s="9"/>
      <c r="EZ69" s="9"/>
      <c r="FA69" s="9"/>
      <c r="FB69" s="9"/>
      <c r="FC69" s="9"/>
      <c r="FD69" s="9"/>
      <c r="FE69" s="9"/>
      <c r="FF69" s="9"/>
      <c r="FG69" s="9"/>
      <c r="FH69" s="9"/>
      <c r="FI69" s="9"/>
      <c r="FJ69" s="9"/>
      <c r="FK69" s="9"/>
      <c r="FL69" s="9"/>
      <c r="FM69" s="9"/>
      <c r="FN69" s="9"/>
      <c r="FO69" s="9"/>
      <c r="FP69" s="9"/>
      <c r="FQ69" s="9"/>
      <c r="FR69" s="9"/>
      <c r="FS69" s="9"/>
      <c r="FT69" s="9"/>
      <c r="FU69" s="9"/>
      <c r="FV69" s="9"/>
      <c r="FW69" s="9"/>
      <c r="FX69" s="9"/>
      <c r="FY69" s="9"/>
      <c r="FZ69" s="9"/>
      <c r="GA69" s="9"/>
      <c r="GB69" s="9"/>
      <c r="GC69" s="9"/>
      <c r="GD69" s="9"/>
      <c r="GE69" s="9"/>
      <c r="GF69" s="9"/>
      <c r="GG69" s="9"/>
      <c r="GH69" s="9"/>
      <c r="GI69" s="9"/>
      <c r="GJ69" s="9"/>
      <c r="GK69" s="9"/>
      <c r="GL69" s="9"/>
      <c r="GM69" s="9"/>
      <c r="GN69" s="9"/>
      <c r="GO69" s="9"/>
      <c r="GP69" s="9"/>
      <c r="GQ69" s="9"/>
    </row>
    <row r="70" spans="1:199" s="11" customFormat="1" ht="30" x14ac:dyDescent="0.25">
      <c r="A70" s="50"/>
      <c r="B70" s="49"/>
      <c r="C70" s="45"/>
      <c r="D70" s="45"/>
      <c r="E70" s="49"/>
      <c r="F70" s="49"/>
      <c r="G70" s="49"/>
      <c r="H70" s="49"/>
      <c r="I70" s="15" t="s">
        <v>35</v>
      </c>
      <c r="J70" s="3">
        <f t="shared" si="14"/>
        <v>0</v>
      </c>
      <c r="K70" s="3">
        <v>0</v>
      </c>
      <c r="L70" s="3">
        <v>0</v>
      </c>
      <c r="M70" s="3">
        <v>0</v>
      </c>
      <c r="N70" s="30">
        <v>0</v>
      </c>
      <c r="O70" s="3">
        <v>0</v>
      </c>
      <c r="P70" s="3">
        <v>0</v>
      </c>
      <c r="Q70" s="43"/>
      <c r="R70" s="37"/>
      <c r="S70" s="37"/>
      <c r="T70" s="37"/>
      <c r="U70" s="37"/>
      <c r="V70" s="37"/>
      <c r="W70" s="40"/>
      <c r="X70" s="37"/>
      <c r="Y70" s="37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  <c r="DB70" s="9"/>
      <c r="DC70" s="9"/>
      <c r="DD70" s="9"/>
      <c r="DE70" s="9"/>
      <c r="DF70" s="9"/>
      <c r="DG70" s="9"/>
      <c r="DH70" s="9"/>
      <c r="DI70" s="9"/>
      <c r="DJ70" s="9"/>
      <c r="DK70" s="9"/>
      <c r="DL70" s="9"/>
      <c r="DM70" s="9"/>
      <c r="DN70" s="9"/>
      <c r="DO70" s="9"/>
      <c r="DP70" s="9"/>
      <c r="DQ70" s="9"/>
      <c r="DR70" s="9"/>
      <c r="DS70" s="9"/>
      <c r="DT70" s="9"/>
      <c r="DU70" s="9"/>
      <c r="DV70" s="9"/>
      <c r="DW70" s="9"/>
      <c r="DX70" s="9"/>
      <c r="DY70" s="9"/>
      <c r="DZ70" s="9"/>
      <c r="EA70" s="9"/>
      <c r="EB70" s="9"/>
      <c r="EC70" s="9"/>
      <c r="ED70" s="9"/>
      <c r="EE70" s="9"/>
      <c r="EF70" s="9"/>
      <c r="EG70" s="9"/>
      <c r="EH70" s="9"/>
      <c r="EI70" s="9"/>
      <c r="EJ70" s="9"/>
      <c r="EK70" s="9"/>
      <c r="EL70" s="9"/>
      <c r="EM70" s="9"/>
      <c r="EN70" s="9"/>
      <c r="EO70" s="9"/>
      <c r="EP70" s="9"/>
      <c r="EQ70" s="9"/>
      <c r="ER70" s="9"/>
      <c r="ES70" s="9"/>
      <c r="ET70" s="9"/>
      <c r="EU70" s="9"/>
      <c r="EV70" s="9"/>
      <c r="EW70" s="9"/>
      <c r="EX70" s="9"/>
      <c r="EY70" s="9"/>
      <c r="EZ70" s="9"/>
      <c r="FA70" s="9"/>
      <c r="FB70" s="9"/>
      <c r="FC70" s="9"/>
      <c r="FD70" s="9"/>
      <c r="FE70" s="9"/>
      <c r="FF70" s="9"/>
      <c r="FG70" s="9"/>
      <c r="FH70" s="9"/>
      <c r="FI70" s="9"/>
      <c r="FJ70" s="9"/>
      <c r="FK70" s="9"/>
      <c r="FL70" s="9"/>
      <c r="FM70" s="9"/>
      <c r="FN70" s="9"/>
      <c r="FO70" s="9"/>
      <c r="FP70" s="9"/>
      <c r="FQ70" s="9"/>
      <c r="FR70" s="9"/>
      <c r="FS70" s="9"/>
      <c r="FT70" s="9"/>
      <c r="FU70" s="9"/>
      <c r="FV70" s="9"/>
      <c r="FW70" s="9"/>
      <c r="FX70" s="9"/>
      <c r="FY70" s="9"/>
      <c r="FZ70" s="9"/>
      <c r="GA70" s="9"/>
      <c r="GB70" s="9"/>
      <c r="GC70" s="9"/>
      <c r="GD70" s="9"/>
      <c r="GE70" s="9"/>
      <c r="GF70" s="9"/>
      <c r="GG70" s="9"/>
      <c r="GH70" s="9"/>
      <c r="GI70" s="9"/>
      <c r="GJ70" s="9"/>
      <c r="GK70" s="9"/>
      <c r="GL70" s="9"/>
      <c r="GM70" s="9"/>
      <c r="GN70" s="9"/>
      <c r="GO70" s="9"/>
      <c r="GP70" s="9"/>
      <c r="GQ70" s="9"/>
    </row>
    <row r="71" spans="1:199" s="12" customFormat="1" ht="30" x14ac:dyDescent="0.25">
      <c r="A71" s="50"/>
      <c r="B71" s="49"/>
      <c r="C71" s="45"/>
      <c r="D71" s="45"/>
      <c r="E71" s="49"/>
      <c r="F71" s="49"/>
      <c r="G71" s="49"/>
      <c r="H71" s="49"/>
      <c r="I71" s="15" t="s">
        <v>4</v>
      </c>
      <c r="J71" s="3">
        <f>SUM(K71:P71)</f>
        <v>0</v>
      </c>
      <c r="K71" s="3">
        <v>0</v>
      </c>
      <c r="L71" s="3">
        <v>0</v>
      </c>
      <c r="M71" s="3">
        <v>0</v>
      </c>
      <c r="N71" s="30">
        <v>0</v>
      </c>
      <c r="O71" s="3">
        <v>0</v>
      </c>
      <c r="P71" s="3">
        <v>0</v>
      </c>
      <c r="Q71" s="44"/>
      <c r="R71" s="38"/>
      <c r="S71" s="38"/>
      <c r="T71" s="38"/>
      <c r="U71" s="38"/>
      <c r="V71" s="38"/>
      <c r="W71" s="41"/>
      <c r="X71" s="38"/>
      <c r="Y71" s="38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  <c r="DB71" s="9"/>
      <c r="DC71" s="9"/>
      <c r="DD71" s="9"/>
      <c r="DE71" s="9"/>
      <c r="DF71" s="9"/>
      <c r="DG71" s="9"/>
      <c r="DH71" s="9"/>
      <c r="DI71" s="9"/>
      <c r="DJ71" s="9"/>
      <c r="DK71" s="9"/>
      <c r="DL71" s="9"/>
      <c r="DM71" s="9"/>
      <c r="DN71" s="9"/>
      <c r="DO71" s="9"/>
      <c r="DP71" s="9"/>
      <c r="DQ71" s="9"/>
      <c r="DR71" s="9"/>
      <c r="DS71" s="9"/>
      <c r="DT71" s="9"/>
      <c r="DU71" s="9"/>
      <c r="DV71" s="9"/>
      <c r="DW71" s="9"/>
      <c r="DX71" s="9"/>
      <c r="DY71" s="9"/>
      <c r="DZ71" s="9"/>
      <c r="EA71" s="9"/>
      <c r="EB71" s="9"/>
      <c r="EC71" s="9"/>
      <c r="ED71" s="9"/>
      <c r="EE71" s="9"/>
      <c r="EF71" s="9"/>
      <c r="EG71" s="9"/>
      <c r="EH71" s="9"/>
      <c r="EI71" s="9"/>
      <c r="EJ71" s="9"/>
      <c r="EK71" s="9"/>
      <c r="EL71" s="9"/>
      <c r="EM71" s="9"/>
      <c r="EN71" s="9"/>
      <c r="EO71" s="9"/>
      <c r="EP71" s="9"/>
      <c r="EQ71" s="9"/>
      <c r="ER71" s="9"/>
      <c r="ES71" s="9"/>
      <c r="ET71" s="9"/>
      <c r="EU71" s="9"/>
      <c r="EV71" s="9"/>
      <c r="EW71" s="9"/>
      <c r="EX71" s="9"/>
      <c r="EY71" s="9"/>
      <c r="EZ71" s="9"/>
      <c r="FA71" s="9"/>
      <c r="FB71" s="9"/>
      <c r="FC71" s="9"/>
      <c r="FD71" s="9"/>
      <c r="FE71" s="9"/>
      <c r="FF71" s="9"/>
      <c r="FG71" s="9"/>
      <c r="FH71" s="9"/>
      <c r="FI71" s="9"/>
      <c r="FJ71" s="9"/>
      <c r="FK71" s="9"/>
      <c r="FL71" s="9"/>
      <c r="FM71" s="9"/>
      <c r="FN71" s="9"/>
      <c r="FO71" s="9"/>
      <c r="FP71" s="9"/>
      <c r="FQ71" s="9"/>
      <c r="FR71" s="9"/>
      <c r="FS71" s="9"/>
      <c r="FT71" s="9"/>
      <c r="FU71" s="9"/>
      <c r="FV71" s="9"/>
      <c r="FW71" s="9"/>
      <c r="FX71" s="9"/>
      <c r="FY71" s="9"/>
      <c r="FZ71" s="9"/>
      <c r="GA71" s="9"/>
      <c r="GB71" s="9"/>
      <c r="GC71" s="9"/>
      <c r="GD71" s="9"/>
      <c r="GE71" s="9"/>
      <c r="GF71" s="9"/>
      <c r="GG71" s="9"/>
      <c r="GH71" s="9"/>
      <c r="GI71" s="9"/>
      <c r="GJ71" s="9"/>
      <c r="GK71" s="9"/>
      <c r="GL71" s="9"/>
      <c r="GM71" s="9"/>
      <c r="GN71" s="9"/>
      <c r="GO71" s="9"/>
      <c r="GP71" s="9"/>
      <c r="GQ71" s="9"/>
    </row>
    <row r="72" spans="1:199" x14ac:dyDescent="0.25">
      <c r="A72" s="45" t="s">
        <v>160</v>
      </c>
      <c r="B72" s="49" t="s">
        <v>199</v>
      </c>
      <c r="C72" s="45">
        <v>2020</v>
      </c>
      <c r="D72" s="45">
        <v>2025</v>
      </c>
      <c r="E72" s="49" t="s">
        <v>6</v>
      </c>
      <c r="F72" s="49" t="s">
        <v>5</v>
      </c>
      <c r="G72" s="49" t="s">
        <v>5</v>
      </c>
      <c r="H72" s="49" t="s">
        <v>5</v>
      </c>
      <c r="I72" s="24" t="s">
        <v>3</v>
      </c>
      <c r="J72" s="3">
        <v>0</v>
      </c>
      <c r="K72" s="3">
        <v>0</v>
      </c>
      <c r="L72" s="3">
        <v>0</v>
      </c>
      <c r="M72" s="3">
        <v>0</v>
      </c>
      <c r="N72" s="30">
        <v>0</v>
      </c>
      <c r="O72" s="3">
        <v>0</v>
      </c>
      <c r="P72" s="3">
        <v>0</v>
      </c>
      <c r="Q72" s="49" t="s">
        <v>5</v>
      </c>
      <c r="R72" s="45" t="s">
        <v>5</v>
      </c>
      <c r="S72" s="45" t="s">
        <v>5</v>
      </c>
      <c r="T72" s="45" t="s">
        <v>5</v>
      </c>
      <c r="U72" s="45" t="s">
        <v>5</v>
      </c>
      <c r="V72" s="45" t="s">
        <v>5</v>
      </c>
      <c r="W72" s="55" t="s">
        <v>5</v>
      </c>
      <c r="X72" s="45" t="s">
        <v>5</v>
      </c>
      <c r="Y72" s="45" t="s">
        <v>5</v>
      </c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  <c r="DB72" s="9"/>
      <c r="DC72" s="9"/>
      <c r="DD72" s="9"/>
      <c r="DE72" s="9"/>
      <c r="DF72" s="9"/>
      <c r="DG72" s="9"/>
      <c r="DH72" s="9"/>
      <c r="DI72" s="9"/>
      <c r="DJ72" s="9"/>
      <c r="DK72" s="9"/>
      <c r="DL72" s="9"/>
      <c r="DM72" s="9"/>
      <c r="DN72" s="9"/>
      <c r="DO72" s="9"/>
      <c r="DP72" s="9"/>
      <c r="DQ72" s="9"/>
      <c r="DR72" s="9"/>
      <c r="DS72" s="9"/>
      <c r="DT72" s="9"/>
      <c r="DU72" s="9"/>
      <c r="DV72" s="9"/>
      <c r="DW72" s="9"/>
      <c r="DX72" s="9"/>
      <c r="DY72" s="9"/>
      <c r="DZ72" s="9"/>
      <c r="EA72" s="9"/>
      <c r="EB72" s="9"/>
      <c r="EC72" s="9"/>
      <c r="ED72" s="9"/>
      <c r="EE72" s="9"/>
      <c r="EF72" s="9"/>
      <c r="EG72" s="9"/>
      <c r="EH72" s="9"/>
      <c r="EI72" s="9"/>
      <c r="EJ72" s="9"/>
      <c r="EK72" s="9"/>
      <c r="EL72" s="9"/>
      <c r="EM72" s="9"/>
      <c r="EN72" s="9"/>
      <c r="EO72" s="9"/>
      <c r="EP72" s="9"/>
      <c r="EQ72" s="9"/>
      <c r="ER72" s="9"/>
      <c r="ES72" s="9"/>
      <c r="ET72" s="9"/>
      <c r="EU72" s="9"/>
      <c r="EV72" s="9"/>
      <c r="EW72" s="9"/>
      <c r="EX72" s="9"/>
      <c r="EY72" s="9"/>
      <c r="EZ72" s="9"/>
      <c r="FA72" s="9"/>
      <c r="FB72" s="9"/>
      <c r="FC72" s="9"/>
      <c r="FD72" s="9"/>
      <c r="FE72" s="9"/>
      <c r="FF72" s="9"/>
      <c r="FG72" s="9"/>
      <c r="FH72" s="9"/>
      <c r="FI72" s="9"/>
      <c r="FJ72" s="9"/>
      <c r="FK72" s="9"/>
      <c r="FL72" s="9"/>
      <c r="FM72" s="9"/>
      <c r="FN72" s="9"/>
      <c r="FO72" s="9"/>
      <c r="FP72" s="9"/>
      <c r="FQ72" s="9"/>
      <c r="FR72" s="9"/>
      <c r="FS72" s="9"/>
      <c r="FT72" s="9"/>
      <c r="FU72" s="9"/>
      <c r="FV72" s="9"/>
      <c r="FW72" s="9"/>
      <c r="FX72" s="9"/>
      <c r="FY72" s="9"/>
      <c r="FZ72" s="9"/>
      <c r="GA72" s="9"/>
      <c r="GB72" s="9"/>
      <c r="GC72" s="9"/>
      <c r="GD72" s="9"/>
      <c r="GE72" s="9"/>
      <c r="GF72" s="9"/>
      <c r="GG72" s="9"/>
      <c r="GH72" s="9"/>
      <c r="GI72" s="9"/>
      <c r="GJ72" s="9"/>
      <c r="GK72" s="9"/>
      <c r="GL72" s="9"/>
      <c r="GM72" s="9"/>
      <c r="GN72" s="9"/>
      <c r="GO72" s="9"/>
      <c r="GP72" s="9"/>
      <c r="GQ72" s="9"/>
    </row>
    <row r="73" spans="1:199" ht="30" x14ac:dyDescent="0.25">
      <c r="A73" s="45"/>
      <c r="B73" s="49"/>
      <c r="C73" s="45"/>
      <c r="D73" s="45"/>
      <c r="E73" s="49"/>
      <c r="F73" s="49"/>
      <c r="G73" s="49"/>
      <c r="H73" s="49"/>
      <c r="I73" s="15" t="s">
        <v>54</v>
      </c>
      <c r="J73" s="3">
        <v>0</v>
      </c>
      <c r="K73" s="3">
        <v>0</v>
      </c>
      <c r="L73" s="3">
        <v>0</v>
      </c>
      <c r="M73" s="3">
        <v>0</v>
      </c>
      <c r="N73" s="30">
        <v>0</v>
      </c>
      <c r="O73" s="3">
        <v>0</v>
      </c>
      <c r="P73" s="3">
        <v>0</v>
      </c>
      <c r="Q73" s="49"/>
      <c r="R73" s="45"/>
      <c r="S73" s="45"/>
      <c r="T73" s="45"/>
      <c r="U73" s="45"/>
      <c r="V73" s="45"/>
      <c r="W73" s="55"/>
      <c r="X73" s="45"/>
      <c r="Y73" s="45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  <c r="DB73" s="9"/>
      <c r="DC73" s="9"/>
      <c r="DD73" s="9"/>
      <c r="DE73" s="9"/>
      <c r="DF73" s="9"/>
      <c r="DG73" s="9"/>
      <c r="DH73" s="9"/>
      <c r="DI73" s="9"/>
      <c r="DJ73" s="9"/>
      <c r="DK73" s="9"/>
      <c r="DL73" s="9"/>
      <c r="DM73" s="9"/>
      <c r="DN73" s="9"/>
      <c r="DO73" s="9"/>
      <c r="DP73" s="9"/>
      <c r="DQ73" s="9"/>
      <c r="DR73" s="9"/>
      <c r="DS73" s="9"/>
      <c r="DT73" s="9"/>
      <c r="DU73" s="9"/>
      <c r="DV73" s="9"/>
      <c r="DW73" s="9"/>
      <c r="DX73" s="9"/>
      <c r="DY73" s="9"/>
      <c r="DZ73" s="9"/>
      <c r="EA73" s="9"/>
      <c r="EB73" s="9"/>
      <c r="EC73" s="9"/>
      <c r="ED73" s="9"/>
      <c r="EE73" s="9"/>
      <c r="EF73" s="9"/>
      <c r="EG73" s="9"/>
      <c r="EH73" s="9"/>
      <c r="EI73" s="9"/>
      <c r="EJ73" s="9"/>
      <c r="EK73" s="9"/>
      <c r="EL73" s="9"/>
      <c r="EM73" s="9"/>
      <c r="EN73" s="9"/>
      <c r="EO73" s="9"/>
      <c r="EP73" s="9"/>
      <c r="EQ73" s="9"/>
      <c r="ER73" s="9"/>
      <c r="ES73" s="9"/>
      <c r="ET73" s="9"/>
      <c r="EU73" s="9"/>
      <c r="EV73" s="9"/>
      <c r="EW73" s="9"/>
      <c r="EX73" s="9"/>
      <c r="EY73" s="9"/>
      <c r="EZ73" s="9"/>
      <c r="FA73" s="9"/>
      <c r="FB73" s="9"/>
      <c r="FC73" s="9"/>
      <c r="FD73" s="9"/>
      <c r="FE73" s="9"/>
      <c r="FF73" s="9"/>
      <c r="FG73" s="9"/>
      <c r="FH73" s="9"/>
      <c r="FI73" s="9"/>
      <c r="FJ73" s="9"/>
      <c r="FK73" s="9"/>
      <c r="FL73" s="9"/>
      <c r="FM73" s="9"/>
      <c r="FN73" s="9"/>
      <c r="FO73" s="9"/>
      <c r="FP73" s="9"/>
      <c r="FQ73" s="9"/>
      <c r="FR73" s="9"/>
      <c r="FS73" s="9"/>
      <c r="FT73" s="9"/>
      <c r="FU73" s="9"/>
      <c r="FV73" s="9"/>
      <c r="FW73" s="9"/>
      <c r="FX73" s="9"/>
      <c r="FY73" s="9"/>
      <c r="FZ73" s="9"/>
      <c r="GA73" s="9"/>
      <c r="GB73" s="9"/>
      <c r="GC73" s="9"/>
      <c r="GD73" s="9"/>
      <c r="GE73" s="9"/>
      <c r="GF73" s="9"/>
      <c r="GG73" s="9"/>
      <c r="GH73" s="9"/>
      <c r="GI73" s="9"/>
      <c r="GJ73" s="9"/>
      <c r="GK73" s="9"/>
      <c r="GL73" s="9"/>
      <c r="GM73" s="9"/>
      <c r="GN73" s="9"/>
      <c r="GO73" s="9"/>
      <c r="GP73" s="9"/>
      <c r="GQ73" s="9"/>
    </row>
    <row r="74" spans="1:199" ht="30" x14ac:dyDescent="0.25">
      <c r="A74" s="45"/>
      <c r="B74" s="49"/>
      <c r="C74" s="45"/>
      <c r="D74" s="45"/>
      <c r="E74" s="49"/>
      <c r="F74" s="49"/>
      <c r="G74" s="49"/>
      <c r="H74" s="49"/>
      <c r="I74" s="15" t="s">
        <v>35</v>
      </c>
      <c r="J74" s="3">
        <v>0</v>
      </c>
      <c r="K74" s="3">
        <v>0</v>
      </c>
      <c r="L74" s="3">
        <v>0</v>
      </c>
      <c r="M74" s="3">
        <v>0</v>
      </c>
      <c r="N74" s="30">
        <v>0</v>
      </c>
      <c r="O74" s="3">
        <v>0</v>
      </c>
      <c r="P74" s="3">
        <v>0</v>
      </c>
      <c r="Q74" s="49"/>
      <c r="R74" s="45"/>
      <c r="S74" s="45"/>
      <c r="T74" s="45"/>
      <c r="U74" s="45"/>
      <c r="V74" s="45"/>
      <c r="W74" s="55"/>
      <c r="X74" s="45"/>
      <c r="Y74" s="45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  <c r="DB74" s="9"/>
      <c r="DC74" s="9"/>
      <c r="DD74" s="9"/>
      <c r="DE74" s="9"/>
      <c r="DF74" s="9"/>
      <c r="DG74" s="9"/>
      <c r="DH74" s="9"/>
      <c r="DI74" s="9"/>
      <c r="DJ74" s="9"/>
      <c r="DK74" s="9"/>
      <c r="DL74" s="9"/>
      <c r="DM74" s="9"/>
      <c r="DN74" s="9"/>
      <c r="DO74" s="9"/>
      <c r="DP74" s="9"/>
      <c r="DQ74" s="9"/>
      <c r="DR74" s="9"/>
      <c r="DS74" s="9"/>
      <c r="DT74" s="9"/>
      <c r="DU74" s="9"/>
      <c r="DV74" s="9"/>
      <c r="DW74" s="9"/>
      <c r="DX74" s="9"/>
      <c r="DY74" s="9"/>
      <c r="DZ74" s="9"/>
      <c r="EA74" s="9"/>
      <c r="EB74" s="9"/>
      <c r="EC74" s="9"/>
      <c r="ED74" s="9"/>
      <c r="EE74" s="9"/>
      <c r="EF74" s="9"/>
      <c r="EG74" s="9"/>
      <c r="EH74" s="9"/>
      <c r="EI74" s="9"/>
      <c r="EJ74" s="9"/>
      <c r="EK74" s="9"/>
      <c r="EL74" s="9"/>
      <c r="EM74" s="9"/>
      <c r="EN74" s="9"/>
      <c r="EO74" s="9"/>
      <c r="EP74" s="9"/>
      <c r="EQ74" s="9"/>
      <c r="ER74" s="9"/>
      <c r="ES74" s="9"/>
      <c r="ET74" s="9"/>
      <c r="EU74" s="9"/>
      <c r="EV74" s="9"/>
      <c r="EW74" s="9"/>
      <c r="EX74" s="9"/>
      <c r="EY74" s="9"/>
      <c r="EZ74" s="9"/>
      <c r="FA74" s="9"/>
      <c r="FB74" s="9"/>
      <c r="FC74" s="9"/>
      <c r="FD74" s="9"/>
      <c r="FE74" s="9"/>
      <c r="FF74" s="9"/>
      <c r="FG74" s="9"/>
      <c r="FH74" s="9"/>
      <c r="FI74" s="9"/>
      <c r="FJ74" s="9"/>
      <c r="FK74" s="9"/>
      <c r="FL74" s="9"/>
      <c r="FM74" s="9"/>
      <c r="FN74" s="9"/>
      <c r="FO74" s="9"/>
      <c r="FP74" s="9"/>
      <c r="FQ74" s="9"/>
      <c r="FR74" s="9"/>
      <c r="FS74" s="9"/>
      <c r="FT74" s="9"/>
      <c r="FU74" s="9"/>
      <c r="FV74" s="9"/>
      <c r="FW74" s="9"/>
      <c r="FX74" s="9"/>
      <c r="FY74" s="9"/>
      <c r="FZ74" s="9"/>
      <c r="GA74" s="9"/>
      <c r="GB74" s="9"/>
      <c r="GC74" s="9"/>
      <c r="GD74" s="9"/>
      <c r="GE74" s="9"/>
      <c r="GF74" s="9"/>
      <c r="GG74" s="9"/>
      <c r="GH74" s="9"/>
      <c r="GI74" s="9"/>
      <c r="GJ74" s="9"/>
      <c r="GK74" s="9"/>
      <c r="GL74" s="9"/>
      <c r="GM74" s="9"/>
      <c r="GN74" s="9"/>
      <c r="GO74" s="9"/>
      <c r="GP74" s="9"/>
      <c r="GQ74" s="9"/>
    </row>
    <row r="75" spans="1:199" ht="30" x14ac:dyDescent="0.25">
      <c r="A75" s="45"/>
      <c r="B75" s="49"/>
      <c r="C75" s="45"/>
      <c r="D75" s="45"/>
      <c r="E75" s="49"/>
      <c r="F75" s="49"/>
      <c r="G75" s="49"/>
      <c r="H75" s="49"/>
      <c r="I75" s="15" t="s">
        <v>4</v>
      </c>
      <c r="J75" s="3">
        <v>0</v>
      </c>
      <c r="K75" s="3">
        <v>0</v>
      </c>
      <c r="L75" s="3">
        <v>0</v>
      </c>
      <c r="M75" s="3">
        <v>0</v>
      </c>
      <c r="N75" s="30">
        <v>0</v>
      </c>
      <c r="O75" s="3">
        <v>0</v>
      </c>
      <c r="P75" s="3">
        <v>0</v>
      </c>
      <c r="Q75" s="49"/>
      <c r="R75" s="45"/>
      <c r="S75" s="45"/>
      <c r="T75" s="45"/>
      <c r="U75" s="45"/>
      <c r="V75" s="45"/>
      <c r="W75" s="55"/>
      <c r="X75" s="45"/>
      <c r="Y75" s="45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  <c r="DB75" s="9"/>
      <c r="DC75" s="9"/>
      <c r="DD75" s="9"/>
      <c r="DE75" s="9"/>
      <c r="DF75" s="9"/>
      <c r="DG75" s="9"/>
      <c r="DH75" s="9"/>
      <c r="DI75" s="9"/>
      <c r="DJ75" s="9"/>
      <c r="DK75" s="9"/>
      <c r="DL75" s="9"/>
      <c r="DM75" s="9"/>
      <c r="DN75" s="9"/>
      <c r="DO75" s="9"/>
      <c r="DP75" s="9"/>
      <c r="DQ75" s="9"/>
      <c r="DR75" s="9"/>
      <c r="DS75" s="9"/>
      <c r="DT75" s="9"/>
      <c r="DU75" s="9"/>
      <c r="DV75" s="9"/>
      <c r="DW75" s="9"/>
      <c r="DX75" s="9"/>
      <c r="DY75" s="9"/>
      <c r="DZ75" s="9"/>
      <c r="EA75" s="9"/>
      <c r="EB75" s="9"/>
      <c r="EC75" s="9"/>
      <c r="ED75" s="9"/>
      <c r="EE75" s="9"/>
      <c r="EF75" s="9"/>
      <c r="EG75" s="9"/>
      <c r="EH75" s="9"/>
      <c r="EI75" s="9"/>
      <c r="EJ75" s="9"/>
      <c r="EK75" s="9"/>
      <c r="EL75" s="9"/>
      <c r="EM75" s="9"/>
      <c r="EN75" s="9"/>
      <c r="EO75" s="9"/>
      <c r="EP75" s="9"/>
      <c r="EQ75" s="9"/>
      <c r="ER75" s="9"/>
      <c r="ES75" s="9"/>
      <c r="ET75" s="9"/>
      <c r="EU75" s="9"/>
      <c r="EV75" s="9"/>
      <c r="EW75" s="9"/>
      <c r="EX75" s="9"/>
      <c r="EY75" s="9"/>
      <c r="EZ75" s="9"/>
      <c r="FA75" s="9"/>
      <c r="FB75" s="9"/>
      <c r="FC75" s="9"/>
      <c r="FD75" s="9"/>
      <c r="FE75" s="9"/>
      <c r="FF75" s="9"/>
      <c r="FG75" s="9"/>
      <c r="FH75" s="9"/>
      <c r="FI75" s="9"/>
      <c r="FJ75" s="9"/>
      <c r="FK75" s="9"/>
      <c r="FL75" s="9"/>
      <c r="FM75" s="9"/>
      <c r="FN75" s="9"/>
      <c r="FO75" s="9"/>
      <c r="FP75" s="9"/>
      <c r="FQ75" s="9"/>
      <c r="FR75" s="9"/>
      <c r="FS75" s="9"/>
      <c r="FT75" s="9"/>
      <c r="FU75" s="9"/>
      <c r="FV75" s="9"/>
      <c r="FW75" s="9"/>
      <c r="FX75" s="9"/>
      <c r="FY75" s="9"/>
      <c r="FZ75" s="9"/>
      <c r="GA75" s="9"/>
      <c r="GB75" s="9"/>
      <c r="GC75" s="9"/>
      <c r="GD75" s="9"/>
      <c r="GE75" s="9"/>
      <c r="GF75" s="9"/>
      <c r="GG75" s="9"/>
      <c r="GH75" s="9"/>
      <c r="GI75" s="9"/>
      <c r="GJ75" s="9"/>
      <c r="GK75" s="9"/>
      <c r="GL75" s="9"/>
      <c r="GM75" s="9"/>
      <c r="GN75" s="9"/>
      <c r="GO75" s="9"/>
      <c r="GP75" s="9"/>
      <c r="GQ75" s="9"/>
    </row>
    <row r="76" spans="1:199" s="11" customFormat="1" x14ac:dyDescent="0.25">
      <c r="A76" s="45" t="s">
        <v>164</v>
      </c>
      <c r="B76" s="49" t="s">
        <v>200</v>
      </c>
      <c r="C76" s="45">
        <v>2020</v>
      </c>
      <c r="D76" s="45">
        <v>2025</v>
      </c>
      <c r="E76" s="49" t="s">
        <v>6</v>
      </c>
      <c r="F76" s="49" t="s">
        <v>5</v>
      </c>
      <c r="G76" s="49" t="s">
        <v>5</v>
      </c>
      <c r="H76" s="49" t="s">
        <v>5</v>
      </c>
      <c r="I76" s="24" t="s">
        <v>3</v>
      </c>
      <c r="J76" s="3">
        <f>SUM(K76:P76)</f>
        <v>0</v>
      </c>
      <c r="K76" s="3">
        <v>0</v>
      </c>
      <c r="L76" s="3">
        <v>0</v>
      </c>
      <c r="M76" s="3">
        <v>0</v>
      </c>
      <c r="N76" s="30">
        <v>0</v>
      </c>
      <c r="O76" s="3">
        <v>0</v>
      </c>
      <c r="P76" s="3">
        <v>0</v>
      </c>
      <c r="Q76" s="42" t="s">
        <v>5</v>
      </c>
      <c r="R76" s="36" t="s">
        <v>5</v>
      </c>
      <c r="S76" s="36" t="s">
        <v>5</v>
      </c>
      <c r="T76" s="36" t="s">
        <v>5</v>
      </c>
      <c r="U76" s="36" t="s">
        <v>5</v>
      </c>
      <c r="V76" s="36" t="s">
        <v>5</v>
      </c>
      <c r="W76" s="39" t="s">
        <v>5</v>
      </c>
      <c r="X76" s="36" t="s">
        <v>5</v>
      </c>
      <c r="Y76" s="36" t="s">
        <v>5</v>
      </c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  <c r="DB76" s="9"/>
      <c r="DC76" s="9"/>
      <c r="DD76" s="9"/>
      <c r="DE76" s="9"/>
      <c r="DF76" s="9"/>
      <c r="DG76" s="9"/>
      <c r="DH76" s="9"/>
      <c r="DI76" s="9"/>
      <c r="DJ76" s="9"/>
      <c r="DK76" s="9"/>
      <c r="DL76" s="9"/>
      <c r="DM76" s="9"/>
      <c r="DN76" s="9"/>
      <c r="DO76" s="9"/>
      <c r="DP76" s="9"/>
      <c r="DQ76" s="9"/>
      <c r="DR76" s="9"/>
      <c r="DS76" s="9"/>
      <c r="DT76" s="9"/>
      <c r="DU76" s="9"/>
      <c r="DV76" s="9"/>
      <c r="DW76" s="9"/>
      <c r="DX76" s="9"/>
      <c r="DY76" s="9"/>
      <c r="DZ76" s="9"/>
      <c r="EA76" s="9"/>
      <c r="EB76" s="9"/>
      <c r="EC76" s="9"/>
      <c r="ED76" s="9"/>
      <c r="EE76" s="9"/>
      <c r="EF76" s="9"/>
      <c r="EG76" s="9"/>
      <c r="EH76" s="9"/>
      <c r="EI76" s="9"/>
      <c r="EJ76" s="9"/>
      <c r="EK76" s="9"/>
      <c r="EL76" s="9"/>
      <c r="EM76" s="9"/>
      <c r="EN76" s="9"/>
      <c r="EO76" s="9"/>
      <c r="EP76" s="9"/>
      <c r="EQ76" s="9"/>
      <c r="ER76" s="9"/>
      <c r="ES76" s="9"/>
      <c r="ET76" s="9"/>
      <c r="EU76" s="9"/>
      <c r="EV76" s="9"/>
      <c r="EW76" s="9"/>
      <c r="EX76" s="9"/>
      <c r="EY76" s="9"/>
      <c r="EZ76" s="9"/>
      <c r="FA76" s="9"/>
      <c r="FB76" s="9"/>
      <c r="FC76" s="9"/>
      <c r="FD76" s="9"/>
      <c r="FE76" s="9"/>
      <c r="FF76" s="9"/>
      <c r="FG76" s="9"/>
      <c r="FH76" s="9"/>
      <c r="FI76" s="9"/>
      <c r="FJ76" s="9"/>
      <c r="FK76" s="9"/>
      <c r="FL76" s="9"/>
      <c r="FM76" s="9"/>
      <c r="FN76" s="9"/>
      <c r="FO76" s="9"/>
      <c r="FP76" s="9"/>
      <c r="FQ76" s="9"/>
      <c r="FR76" s="9"/>
      <c r="FS76" s="9"/>
      <c r="FT76" s="9"/>
      <c r="FU76" s="9"/>
      <c r="FV76" s="9"/>
      <c r="FW76" s="9"/>
      <c r="FX76" s="9"/>
      <c r="FY76" s="9"/>
      <c r="FZ76" s="9"/>
      <c r="GA76" s="9"/>
      <c r="GB76" s="9"/>
      <c r="GC76" s="9"/>
      <c r="GD76" s="9"/>
      <c r="GE76" s="9"/>
      <c r="GF76" s="9"/>
      <c r="GG76" s="9"/>
      <c r="GH76" s="9"/>
      <c r="GI76" s="9"/>
      <c r="GJ76" s="9"/>
      <c r="GK76" s="9"/>
      <c r="GL76" s="9"/>
      <c r="GM76" s="9"/>
      <c r="GN76" s="9"/>
      <c r="GO76" s="9"/>
      <c r="GP76" s="9"/>
      <c r="GQ76" s="9"/>
    </row>
    <row r="77" spans="1:199" s="11" customFormat="1" ht="30" x14ac:dyDescent="0.25">
      <c r="A77" s="45"/>
      <c r="B77" s="49"/>
      <c r="C77" s="45"/>
      <c r="D77" s="45"/>
      <c r="E77" s="49"/>
      <c r="F77" s="49"/>
      <c r="G77" s="49"/>
      <c r="H77" s="49"/>
      <c r="I77" s="15" t="s">
        <v>54</v>
      </c>
      <c r="J77" s="3">
        <f t="shared" ref="J77:J78" si="15">SUM(K77:P77)</f>
        <v>0</v>
      </c>
      <c r="K77" s="3">
        <v>0</v>
      </c>
      <c r="L77" s="3">
        <v>0</v>
      </c>
      <c r="M77" s="3">
        <v>0</v>
      </c>
      <c r="N77" s="30">
        <v>0</v>
      </c>
      <c r="O77" s="3">
        <v>0</v>
      </c>
      <c r="P77" s="3">
        <v>0</v>
      </c>
      <c r="Q77" s="43"/>
      <c r="R77" s="37"/>
      <c r="S77" s="37"/>
      <c r="T77" s="37"/>
      <c r="U77" s="37"/>
      <c r="V77" s="37"/>
      <c r="W77" s="40"/>
      <c r="X77" s="37"/>
      <c r="Y77" s="37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  <c r="DB77" s="9"/>
      <c r="DC77" s="9"/>
      <c r="DD77" s="9"/>
      <c r="DE77" s="9"/>
      <c r="DF77" s="9"/>
      <c r="DG77" s="9"/>
      <c r="DH77" s="9"/>
      <c r="DI77" s="9"/>
      <c r="DJ77" s="9"/>
      <c r="DK77" s="9"/>
      <c r="DL77" s="9"/>
      <c r="DM77" s="9"/>
      <c r="DN77" s="9"/>
      <c r="DO77" s="9"/>
      <c r="DP77" s="9"/>
      <c r="DQ77" s="9"/>
      <c r="DR77" s="9"/>
      <c r="DS77" s="9"/>
      <c r="DT77" s="9"/>
      <c r="DU77" s="9"/>
      <c r="DV77" s="9"/>
      <c r="DW77" s="9"/>
      <c r="DX77" s="9"/>
      <c r="DY77" s="9"/>
      <c r="DZ77" s="9"/>
      <c r="EA77" s="9"/>
      <c r="EB77" s="9"/>
      <c r="EC77" s="9"/>
      <c r="ED77" s="9"/>
      <c r="EE77" s="9"/>
      <c r="EF77" s="9"/>
      <c r="EG77" s="9"/>
      <c r="EH77" s="9"/>
      <c r="EI77" s="9"/>
      <c r="EJ77" s="9"/>
      <c r="EK77" s="9"/>
      <c r="EL77" s="9"/>
      <c r="EM77" s="9"/>
      <c r="EN77" s="9"/>
      <c r="EO77" s="9"/>
      <c r="EP77" s="9"/>
      <c r="EQ77" s="9"/>
      <c r="ER77" s="9"/>
      <c r="ES77" s="9"/>
      <c r="ET77" s="9"/>
      <c r="EU77" s="9"/>
      <c r="EV77" s="9"/>
      <c r="EW77" s="9"/>
      <c r="EX77" s="9"/>
      <c r="EY77" s="9"/>
      <c r="EZ77" s="9"/>
      <c r="FA77" s="9"/>
      <c r="FB77" s="9"/>
      <c r="FC77" s="9"/>
      <c r="FD77" s="9"/>
      <c r="FE77" s="9"/>
      <c r="FF77" s="9"/>
      <c r="FG77" s="9"/>
      <c r="FH77" s="9"/>
      <c r="FI77" s="9"/>
      <c r="FJ77" s="9"/>
      <c r="FK77" s="9"/>
      <c r="FL77" s="9"/>
      <c r="FM77" s="9"/>
      <c r="FN77" s="9"/>
      <c r="FO77" s="9"/>
      <c r="FP77" s="9"/>
      <c r="FQ77" s="9"/>
      <c r="FR77" s="9"/>
      <c r="FS77" s="9"/>
      <c r="FT77" s="9"/>
      <c r="FU77" s="9"/>
      <c r="FV77" s="9"/>
      <c r="FW77" s="9"/>
      <c r="FX77" s="9"/>
      <c r="FY77" s="9"/>
      <c r="FZ77" s="9"/>
      <c r="GA77" s="9"/>
      <c r="GB77" s="9"/>
      <c r="GC77" s="9"/>
      <c r="GD77" s="9"/>
      <c r="GE77" s="9"/>
      <c r="GF77" s="9"/>
      <c r="GG77" s="9"/>
      <c r="GH77" s="9"/>
      <c r="GI77" s="9"/>
      <c r="GJ77" s="9"/>
      <c r="GK77" s="9"/>
      <c r="GL77" s="9"/>
      <c r="GM77" s="9"/>
      <c r="GN77" s="9"/>
      <c r="GO77" s="9"/>
      <c r="GP77" s="9"/>
      <c r="GQ77" s="9"/>
    </row>
    <row r="78" spans="1:199" s="11" customFormat="1" ht="30" x14ac:dyDescent="0.25">
      <c r="A78" s="45"/>
      <c r="B78" s="49"/>
      <c r="C78" s="45"/>
      <c r="D78" s="45"/>
      <c r="E78" s="49"/>
      <c r="F78" s="49"/>
      <c r="G78" s="49"/>
      <c r="H78" s="49"/>
      <c r="I78" s="15" t="s">
        <v>35</v>
      </c>
      <c r="J78" s="3">
        <f t="shared" si="15"/>
        <v>0</v>
      </c>
      <c r="K78" s="3">
        <v>0</v>
      </c>
      <c r="L78" s="3">
        <v>0</v>
      </c>
      <c r="M78" s="3">
        <v>0</v>
      </c>
      <c r="N78" s="30">
        <v>0</v>
      </c>
      <c r="O78" s="3">
        <v>0</v>
      </c>
      <c r="P78" s="3">
        <v>0</v>
      </c>
      <c r="Q78" s="43"/>
      <c r="R78" s="37"/>
      <c r="S78" s="37"/>
      <c r="T78" s="37"/>
      <c r="U78" s="37"/>
      <c r="V78" s="37"/>
      <c r="W78" s="40"/>
      <c r="X78" s="37"/>
      <c r="Y78" s="37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  <c r="DB78" s="9"/>
      <c r="DC78" s="9"/>
      <c r="DD78" s="9"/>
      <c r="DE78" s="9"/>
      <c r="DF78" s="9"/>
      <c r="DG78" s="9"/>
      <c r="DH78" s="9"/>
      <c r="DI78" s="9"/>
      <c r="DJ78" s="9"/>
      <c r="DK78" s="9"/>
      <c r="DL78" s="9"/>
      <c r="DM78" s="9"/>
      <c r="DN78" s="9"/>
      <c r="DO78" s="9"/>
      <c r="DP78" s="9"/>
      <c r="DQ78" s="9"/>
      <c r="DR78" s="9"/>
      <c r="DS78" s="9"/>
      <c r="DT78" s="9"/>
      <c r="DU78" s="9"/>
      <c r="DV78" s="9"/>
      <c r="DW78" s="9"/>
      <c r="DX78" s="9"/>
      <c r="DY78" s="9"/>
      <c r="DZ78" s="9"/>
      <c r="EA78" s="9"/>
      <c r="EB78" s="9"/>
      <c r="EC78" s="9"/>
      <c r="ED78" s="9"/>
      <c r="EE78" s="9"/>
      <c r="EF78" s="9"/>
      <c r="EG78" s="9"/>
      <c r="EH78" s="9"/>
      <c r="EI78" s="9"/>
      <c r="EJ78" s="9"/>
      <c r="EK78" s="9"/>
      <c r="EL78" s="9"/>
      <c r="EM78" s="9"/>
      <c r="EN78" s="9"/>
      <c r="EO78" s="9"/>
      <c r="EP78" s="9"/>
      <c r="EQ78" s="9"/>
      <c r="ER78" s="9"/>
      <c r="ES78" s="9"/>
      <c r="ET78" s="9"/>
      <c r="EU78" s="9"/>
      <c r="EV78" s="9"/>
      <c r="EW78" s="9"/>
      <c r="EX78" s="9"/>
      <c r="EY78" s="9"/>
      <c r="EZ78" s="9"/>
      <c r="FA78" s="9"/>
      <c r="FB78" s="9"/>
      <c r="FC78" s="9"/>
      <c r="FD78" s="9"/>
      <c r="FE78" s="9"/>
      <c r="FF78" s="9"/>
      <c r="FG78" s="9"/>
      <c r="FH78" s="9"/>
      <c r="FI78" s="9"/>
      <c r="FJ78" s="9"/>
      <c r="FK78" s="9"/>
      <c r="FL78" s="9"/>
      <c r="FM78" s="9"/>
      <c r="FN78" s="9"/>
      <c r="FO78" s="9"/>
      <c r="FP78" s="9"/>
      <c r="FQ78" s="9"/>
      <c r="FR78" s="9"/>
      <c r="FS78" s="9"/>
      <c r="FT78" s="9"/>
      <c r="FU78" s="9"/>
      <c r="FV78" s="9"/>
      <c r="FW78" s="9"/>
      <c r="FX78" s="9"/>
      <c r="FY78" s="9"/>
      <c r="FZ78" s="9"/>
      <c r="GA78" s="9"/>
      <c r="GB78" s="9"/>
      <c r="GC78" s="9"/>
      <c r="GD78" s="9"/>
      <c r="GE78" s="9"/>
      <c r="GF78" s="9"/>
      <c r="GG78" s="9"/>
      <c r="GH78" s="9"/>
      <c r="GI78" s="9"/>
      <c r="GJ78" s="9"/>
      <c r="GK78" s="9"/>
      <c r="GL78" s="9"/>
      <c r="GM78" s="9"/>
      <c r="GN78" s="9"/>
      <c r="GO78" s="9"/>
      <c r="GP78" s="9"/>
      <c r="GQ78" s="9"/>
    </row>
    <row r="79" spans="1:199" s="11" customFormat="1" ht="30" x14ac:dyDescent="0.25">
      <c r="A79" s="45"/>
      <c r="B79" s="49"/>
      <c r="C79" s="45"/>
      <c r="D79" s="45"/>
      <c r="E79" s="49"/>
      <c r="F79" s="49"/>
      <c r="G79" s="49"/>
      <c r="H79" s="49"/>
      <c r="I79" s="15" t="s">
        <v>4</v>
      </c>
      <c r="J79" s="3">
        <f>SUM(K79:P79)</f>
        <v>0</v>
      </c>
      <c r="K79" s="3">
        <v>0</v>
      </c>
      <c r="L79" s="3">
        <v>0</v>
      </c>
      <c r="M79" s="3">
        <v>0</v>
      </c>
      <c r="N79" s="30">
        <v>0</v>
      </c>
      <c r="O79" s="3">
        <v>0</v>
      </c>
      <c r="P79" s="3">
        <v>0</v>
      </c>
      <c r="Q79" s="44"/>
      <c r="R79" s="38"/>
      <c r="S79" s="38"/>
      <c r="T79" s="38"/>
      <c r="U79" s="38"/>
      <c r="V79" s="38"/>
      <c r="W79" s="41"/>
      <c r="X79" s="38"/>
      <c r="Y79" s="38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  <c r="DB79" s="9"/>
      <c r="DC79" s="9"/>
      <c r="DD79" s="9"/>
      <c r="DE79" s="9"/>
      <c r="DF79" s="9"/>
      <c r="DG79" s="9"/>
      <c r="DH79" s="9"/>
      <c r="DI79" s="9"/>
      <c r="DJ79" s="9"/>
      <c r="DK79" s="9"/>
      <c r="DL79" s="9"/>
      <c r="DM79" s="9"/>
      <c r="DN79" s="9"/>
      <c r="DO79" s="9"/>
      <c r="DP79" s="9"/>
      <c r="DQ79" s="9"/>
      <c r="DR79" s="9"/>
      <c r="DS79" s="9"/>
      <c r="DT79" s="9"/>
      <c r="DU79" s="9"/>
      <c r="DV79" s="9"/>
      <c r="DW79" s="9"/>
      <c r="DX79" s="9"/>
      <c r="DY79" s="9"/>
      <c r="DZ79" s="9"/>
      <c r="EA79" s="9"/>
      <c r="EB79" s="9"/>
      <c r="EC79" s="9"/>
      <c r="ED79" s="9"/>
      <c r="EE79" s="9"/>
      <c r="EF79" s="9"/>
      <c r="EG79" s="9"/>
      <c r="EH79" s="9"/>
      <c r="EI79" s="9"/>
      <c r="EJ79" s="9"/>
      <c r="EK79" s="9"/>
      <c r="EL79" s="9"/>
      <c r="EM79" s="9"/>
      <c r="EN79" s="9"/>
      <c r="EO79" s="9"/>
      <c r="EP79" s="9"/>
      <c r="EQ79" s="9"/>
      <c r="ER79" s="9"/>
      <c r="ES79" s="9"/>
      <c r="ET79" s="9"/>
      <c r="EU79" s="9"/>
      <c r="EV79" s="9"/>
      <c r="EW79" s="9"/>
      <c r="EX79" s="9"/>
      <c r="EY79" s="9"/>
      <c r="EZ79" s="9"/>
      <c r="FA79" s="9"/>
      <c r="FB79" s="9"/>
      <c r="FC79" s="9"/>
      <c r="FD79" s="9"/>
      <c r="FE79" s="9"/>
      <c r="FF79" s="9"/>
      <c r="FG79" s="9"/>
      <c r="FH79" s="9"/>
      <c r="FI79" s="9"/>
      <c r="FJ79" s="9"/>
      <c r="FK79" s="9"/>
      <c r="FL79" s="9"/>
      <c r="FM79" s="9"/>
      <c r="FN79" s="9"/>
      <c r="FO79" s="9"/>
      <c r="FP79" s="9"/>
      <c r="FQ79" s="9"/>
      <c r="FR79" s="9"/>
      <c r="FS79" s="9"/>
      <c r="FT79" s="9"/>
      <c r="FU79" s="9"/>
      <c r="FV79" s="9"/>
      <c r="FW79" s="9"/>
      <c r="FX79" s="9"/>
      <c r="FY79" s="9"/>
      <c r="FZ79" s="9"/>
      <c r="GA79" s="9"/>
      <c r="GB79" s="9"/>
      <c r="GC79" s="9"/>
      <c r="GD79" s="9"/>
      <c r="GE79" s="9"/>
      <c r="GF79" s="9"/>
      <c r="GG79" s="9"/>
      <c r="GH79" s="9"/>
      <c r="GI79" s="9"/>
      <c r="GJ79" s="9"/>
      <c r="GK79" s="9"/>
      <c r="GL79" s="9"/>
      <c r="GM79" s="9"/>
      <c r="GN79" s="9"/>
      <c r="GO79" s="9"/>
      <c r="GP79" s="9"/>
      <c r="GQ79" s="9"/>
    </row>
    <row r="80" spans="1:199" x14ac:dyDescent="0.25">
      <c r="A80" s="45" t="s">
        <v>201</v>
      </c>
      <c r="B80" s="49" t="s">
        <v>204</v>
      </c>
      <c r="C80" s="45">
        <v>2020</v>
      </c>
      <c r="D80" s="45">
        <v>2025</v>
      </c>
      <c r="E80" s="49" t="s">
        <v>6</v>
      </c>
      <c r="F80" s="49" t="s">
        <v>5</v>
      </c>
      <c r="G80" s="49" t="s">
        <v>5</v>
      </c>
      <c r="H80" s="49" t="s">
        <v>5</v>
      </c>
      <c r="I80" s="24" t="s">
        <v>3</v>
      </c>
      <c r="J80" s="3">
        <v>0</v>
      </c>
      <c r="K80" s="3">
        <v>0</v>
      </c>
      <c r="L80" s="3">
        <v>0</v>
      </c>
      <c r="M80" s="3">
        <v>0</v>
      </c>
      <c r="N80" s="30">
        <v>0</v>
      </c>
      <c r="O80" s="3">
        <v>0</v>
      </c>
      <c r="P80" s="3">
        <v>0</v>
      </c>
      <c r="Q80" s="49" t="s">
        <v>5</v>
      </c>
      <c r="R80" s="45" t="s">
        <v>5</v>
      </c>
      <c r="S80" s="45" t="s">
        <v>5</v>
      </c>
      <c r="T80" s="45" t="s">
        <v>5</v>
      </c>
      <c r="U80" s="45" t="s">
        <v>5</v>
      </c>
      <c r="V80" s="45" t="s">
        <v>5</v>
      </c>
      <c r="W80" s="55" t="s">
        <v>5</v>
      </c>
      <c r="X80" s="45" t="s">
        <v>5</v>
      </c>
      <c r="Y80" s="45" t="s">
        <v>5</v>
      </c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</row>
    <row r="81" spans="1:199" ht="30" x14ac:dyDescent="0.25">
      <c r="A81" s="45"/>
      <c r="B81" s="49"/>
      <c r="C81" s="45"/>
      <c r="D81" s="45"/>
      <c r="E81" s="49"/>
      <c r="F81" s="49"/>
      <c r="G81" s="49"/>
      <c r="H81" s="49"/>
      <c r="I81" s="15" t="s">
        <v>54</v>
      </c>
      <c r="J81" s="3">
        <v>0</v>
      </c>
      <c r="K81" s="3">
        <v>0</v>
      </c>
      <c r="L81" s="3">
        <v>0</v>
      </c>
      <c r="M81" s="3">
        <v>0</v>
      </c>
      <c r="N81" s="30">
        <v>0</v>
      </c>
      <c r="O81" s="3">
        <v>0</v>
      </c>
      <c r="P81" s="3">
        <v>0</v>
      </c>
      <c r="Q81" s="49"/>
      <c r="R81" s="45"/>
      <c r="S81" s="45"/>
      <c r="T81" s="45"/>
      <c r="U81" s="45"/>
      <c r="V81" s="45"/>
      <c r="W81" s="55"/>
      <c r="X81" s="45"/>
      <c r="Y81" s="45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</row>
    <row r="82" spans="1:199" ht="30" x14ac:dyDescent="0.25">
      <c r="A82" s="45"/>
      <c r="B82" s="49"/>
      <c r="C82" s="45"/>
      <c r="D82" s="45"/>
      <c r="E82" s="49"/>
      <c r="F82" s="49"/>
      <c r="G82" s="49"/>
      <c r="H82" s="49"/>
      <c r="I82" s="15" t="s">
        <v>35</v>
      </c>
      <c r="J82" s="3">
        <v>0</v>
      </c>
      <c r="K82" s="3">
        <v>0</v>
      </c>
      <c r="L82" s="3">
        <v>0</v>
      </c>
      <c r="M82" s="3">
        <v>0</v>
      </c>
      <c r="N82" s="30">
        <v>0</v>
      </c>
      <c r="O82" s="3">
        <v>0</v>
      </c>
      <c r="P82" s="3">
        <v>0</v>
      </c>
      <c r="Q82" s="49"/>
      <c r="R82" s="45"/>
      <c r="S82" s="45"/>
      <c r="T82" s="45"/>
      <c r="U82" s="45"/>
      <c r="V82" s="45"/>
      <c r="W82" s="55"/>
      <c r="X82" s="45"/>
      <c r="Y82" s="45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</row>
    <row r="83" spans="1:199" ht="30" x14ac:dyDescent="0.25">
      <c r="A83" s="45"/>
      <c r="B83" s="49"/>
      <c r="C83" s="45"/>
      <c r="D83" s="45"/>
      <c r="E83" s="49"/>
      <c r="F83" s="49"/>
      <c r="G83" s="49"/>
      <c r="H83" s="49"/>
      <c r="I83" s="15" t="s">
        <v>4</v>
      </c>
      <c r="J83" s="3">
        <v>0</v>
      </c>
      <c r="K83" s="3">
        <v>0</v>
      </c>
      <c r="L83" s="3">
        <v>0</v>
      </c>
      <c r="M83" s="3">
        <v>0</v>
      </c>
      <c r="N83" s="30">
        <v>0</v>
      </c>
      <c r="O83" s="3">
        <v>0</v>
      </c>
      <c r="P83" s="3">
        <v>0</v>
      </c>
      <c r="Q83" s="49"/>
      <c r="R83" s="45"/>
      <c r="S83" s="45"/>
      <c r="T83" s="45"/>
      <c r="U83" s="45"/>
      <c r="V83" s="45"/>
      <c r="W83" s="55"/>
      <c r="X83" s="45"/>
      <c r="Y83" s="45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  <c r="CX83" s="9"/>
      <c r="CY83" s="9"/>
      <c r="CZ83" s="9"/>
      <c r="DA83" s="9"/>
      <c r="DB83" s="9"/>
      <c r="DC83" s="9"/>
      <c r="DD83" s="9"/>
      <c r="DE83" s="9"/>
      <c r="DF83" s="9"/>
      <c r="DG83" s="9"/>
      <c r="DH83" s="9"/>
      <c r="DI83" s="9"/>
      <c r="DJ83" s="9"/>
      <c r="DK83" s="9"/>
      <c r="DL83" s="9"/>
      <c r="DM83" s="9"/>
      <c r="DN83" s="9"/>
      <c r="DO83" s="9"/>
      <c r="DP83" s="9"/>
      <c r="DQ83" s="9"/>
      <c r="DR83" s="9"/>
      <c r="DS83" s="9"/>
      <c r="DT83" s="9"/>
      <c r="DU83" s="9"/>
      <c r="DV83" s="9"/>
      <c r="DW83" s="9"/>
      <c r="DX83" s="9"/>
      <c r="DY83" s="9"/>
      <c r="DZ83" s="9"/>
      <c r="EA83" s="9"/>
      <c r="EB83" s="9"/>
      <c r="EC83" s="9"/>
      <c r="ED83" s="9"/>
      <c r="EE83" s="9"/>
      <c r="EF83" s="9"/>
      <c r="EG83" s="9"/>
      <c r="EH83" s="9"/>
      <c r="EI83" s="9"/>
      <c r="EJ83" s="9"/>
      <c r="EK83" s="9"/>
      <c r="EL83" s="9"/>
      <c r="EM83" s="9"/>
      <c r="EN83" s="9"/>
      <c r="EO83" s="9"/>
      <c r="EP83" s="9"/>
      <c r="EQ83" s="9"/>
      <c r="ER83" s="9"/>
      <c r="ES83" s="9"/>
      <c r="ET83" s="9"/>
      <c r="EU83" s="9"/>
      <c r="EV83" s="9"/>
      <c r="EW83" s="9"/>
      <c r="EX83" s="9"/>
      <c r="EY83" s="9"/>
      <c r="EZ83" s="9"/>
      <c r="FA83" s="9"/>
      <c r="FB83" s="9"/>
      <c r="FC83" s="9"/>
      <c r="FD83" s="9"/>
      <c r="FE83" s="9"/>
      <c r="FF83" s="9"/>
      <c r="FG83" s="9"/>
      <c r="FH83" s="9"/>
      <c r="FI83" s="9"/>
      <c r="FJ83" s="9"/>
      <c r="FK83" s="9"/>
      <c r="FL83" s="9"/>
      <c r="FM83" s="9"/>
      <c r="FN83" s="9"/>
      <c r="FO83" s="9"/>
      <c r="FP83" s="9"/>
      <c r="FQ83" s="9"/>
      <c r="FR83" s="9"/>
      <c r="FS83" s="9"/>
      <c r="FT83" s="9"/>
      <c r="FU83" s="9"/>
      <c r="FV83" s="9"/>
      <c r="FW83" s="9"/>
      <c r="FX83" s="9"/>
      <c r="FY83" s="9"/>
      <c r="FZ83" s="9"/>
      <c r="GA83" s="9"/>
      <c r="GB83" s="9"/>
      <c r="GC83" s="9"/>
      <c r="GD83" s="9"/>
      <c r="GE83" s="9"/>
      <c r="GF83" s="9"/>
      <c r="GG83" s="9"/>
      <c r="GH83" s="9"/>
      <c r="GI83" s="9"/>
      <c r="GJ83" s="9"/>
      <c r="GK83" s="9"/>
      <c r="GL83" s="9"/>
      <c r="GM83" s="9"/>
      <c r="GN83" s="9"/>
      <c r="GO83" s="9"/>
      <c r="GP83" s="9"/>
      <c r="GQ83" s="9"/>
    </row>
    <row r="84" spans="1:199" x14ac:dyDescent="0.25">
      <c r="A84" s="45" t="s">
        <v>202</v>
      </c>
      <c r="B84" s="49" t="s">
        <v>205</v>
      </c>
      <c r="C84" s="45">
        <v>2020</v>
      </c>
      <c r="D84" s="45">
        <v>2025</v>
      </c>
      <c r="E84" s="49" t="s">
        <v>6</v>
      </c>
      <c r="F84" s="49" t="s">
        <v>5</v>
      </c>
      <c r="G84" s="49" t="s">
        <v>5</v>
      </c>
      <c r="H84" s="49" t="s">
        <v>5</v>
      </c>
      <c r="I84" s="24" t="s">
        <v>3</v>
      </c>
      <c r="J84" s="3">
        <v>0</v>
      </c>
      <c r="K84" s="3">
        <v>0</v>
      </c>
      <c r="L84" s="3">
        <v>0</v>
      </c>
      <c r="M84" s="3">
        <v>0</v>
      </c>
      <c r="N84" s="30">
        <v>0</v>
      </c>
      <c r="O84" s="3">
        <v>0</v>
      </c>
      <c r="P84" s="3">
        <v>0</v>
      </c>
      <c r="Q84" s="49" t="s">
        <v>5</v>
      </c>
      <c r="R84" s="45" t="s">
        <v>5</v>
      </c>
      <c r="S84" s="45" t="s">
        <v>5</v>
      </c>
      <c r="T84" s="45" t="s">
        <v>5</v>
      </c>
      <c r="U84" s="45" t="s">
        <v>5</v>
      </c>
      <c r="V84" s="45" t="s">
        <v>5</v>
      </c>
      <c r="W84" s="55" t="s">
        <v>5</v>
      </c>
      <c r="X84" s="45" t="s">
        <v>5</v>
      </c>
      <c r="Y84" s="45" t="s">
        <v>5</v>
      </c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  <c r="CX84" s="9"/>
      <c r="CY84" s="9"/>
      <c r="CZ84" s="9"/>
      <c r="DA84" s="9"/>
      <c r="DB84" s="9"/>
      <c r="DC84" s="9"/>
      <c r="DD84" s="9"/>
      <c r="DE84" s="9"/>
      <c r="DF84" s="9"/>
      <c r="DG84" s="9"/>
      <c r="DH84" s="9"/>
      <c r="DI84" s="9"/>
      <c r="DJ84" s="9"/>
      <c r="DK84" s="9"/>
      <c r="DL84" s="9"/>
      <c r="DM84" s="9"/>
      <c r="DN84" s="9"/>
      <c r="DO84" s="9"/>
      <c r="DP84" s="9"/>
      <c r="DQ84" s="9"/>
      <c r="DR84" s="9"/>
      <c r="DS84" s="9"/>
      <c r="DT84" s="9"/>
      <c r="DU84" s="9"/>
      <c r="DV84" s="9"/>
      <c r="DW84" s="9"/>
      <c r="DX84" s="9"/>
      <c r="DY84" s="9"/>
      <c r="DZ84" s="9"/>
      <c r="EA84" s="9"/>
      <c r="EB84" s="9"/>
      <c r="EC84" s="9"/>
      <c r="ED84" s="9"/>
      <c r="EE84" s="9"/>
      <c r="EF84" s="9"/>
      <c r="EG84" s="9"/>
      <c r="EH84" s="9"/>
      <c r="EI84" s="9"/>
      <c r="EJ84" s="9"/>
      <c r="EK84" s="9"/>
      <c r="EL84" s="9"/>
      <c r="EM84" s="9"/>
      <c r="EN84" s="9"/>
      <c r="EO84" s="9"/>
      <c r="EP84" s="9"/>
      <c r="EQ84" s="9"/>
      <c r="ER84" s="9"/>
      <c r="ES84" s="9"/>
      <c r="ET84" s="9"/>
      <c r="EU84" s="9"/>
      <c r="EV84" s="9"/>
      <c r="EW84" s="9"/>
      <c r="EX84" s="9"/>
      <c r="EY84" s="9"/>
      <c r="EZ84" s="9"/>
      <c r="FA84" s="9"/>
      <c r="FB84" s="9"/>
      <c r="FC84" s="9"/>
      <c r="FD84" s="9"/>
      <c r="FE84" s="9"/>
      <c r="FF84" s="9"/>
      <c r="FG84" s="9"/>
      <c r="FH84" s="9"/>
      <c r="FI84" s="9"/>
      <c r="FJ84" s="9"/>
      <c r="FK84" s="9"/>
      <c r="FL84" s="9"/>
      <c r="FM84" s="9"/>
      <c r="FN84" s="9"/>
      <c r="FO84" s="9"/>
      <c r="FP84" s="9"/>
      <c r="FQ84" s="9"/>
      <c r="FR84" s="9"/>
      <c r="FS84" s="9"/>
      <c r="FT84" s="9"/>
      <c r="FU84" s="9"/>
      <c r="FV84" s="9"/>
      <c r="FW84" s="9"/>
      <c r="FX84" s="9"/>
      <c r="FY84" s="9"/>
      <c r="FZ84" s="9"/>
      <c r="GA84" s="9"/>
      <c r="GB84" s="9"/>
      <c r="GC84" s="9"/>
      <c r="GD84" s="9"/>
      <c r="GE84" s="9"/>
      <c r="GF84" s="9"/>
      <c r="GG84" s="9"/>
      <c r="GH84" s="9"/>
      <c r="GI84" s="9"/>
      <c r="GJ84" s="9"/>
      <c r="GK84" s="9"/>
      <c r="GL84" s="9"/>
      <c r="GM84" s="9"/>
      <c r="GN84" s="9"/>
      <c r="GO84" s="9"/>
      <c r="GP84" s="9"/>
      <c r="GQ84" s="9"/>
    </row>
    <row r="85" spans="1:199" ht="30" x14ac:dyDescent="0.25">
      <c r="A85" s="45"/>
      <c r="B85" s="49"/>
      <c r="C85" s="45"/>
      <c r="D85" s="45"/>
      <c r="E85" s="49"/>
      <c r="F85" s="49"/>
      <c r="G85" s="49"/>
      <c r="H85" s="49"/>
      <c r="I85" s="15" t="s">
        <v>54</v>
      </c>
      <c r="J85" s="3">
        <v>0</v>
      </c>
      <c r="K85" s="3">
        <v>0</v>
      </c>
      <c r="L85" s="3">
        <v>0</v>
      </c>
      <c r="M85" s="3">
        <v>0</v>
      </c>
      <c r="N85" s="30">
        <v>0</v>
      </c>
      <c r="O85" s="3">
        <v>0</v>
      </c>
      <c r="P85" s="3">
        <v>0</v>
      </c>
      <c r="Q85" s="49"/>
      <c r="R85" s="45"/>
      <c r="S85" s="45"/>
      <c r="T85" s="45"/>
      <c r="U85" s="45"/>
      <c r="V85" s="45"/>
      <c r="W85" s="55"/>
      <c r="X85" s="45"/>
      <c r="Y85" s="45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/>
      <c r="DH85" s="9"/>
      <c r="DI85" s="9"/>
      <c r="DJ85" s="9"/>
      <c r="DK85" s="9"/>
      <c r="DL85" s="9"/>
      <c r="DM85" s="9"/>
      <c r="DN85" s="9"/>
      <c r="DO85" s="9"/>
      <c r="DP85" s="9"/>
      <c r="DQ85" s="9"/>
      <c r="DR85" s="9"/>
      <c r="DS85" s="9"/>
      <c r="DT85" s="9"/>
      <c r="DU85" s="9"/>
      <c r="DV85" s="9"/>
      <c r="DW85" s="9"/>
      <c r="DX85" s="9"/>
      <c r="DY85" s="9"/>
      <c r="DZ85" s="9"/>
      <c r="EA85" s="9"/>
      <c r="EB85" s="9"/>
      <c r="EC85" s="9"/>
      <c r="ED85" s="9"/>
      <c r="EE85" s="9"/>
      <c r="EF85" s="9"/>
      <c r="EG85" s="9"/>
      <c r="EH85" s="9"/>
      <c r="EI85" s="9"/>
      <c r="EJ85" s="9"/>
      <c r="EK85" s="9"/>
      <c r="EL85" s="9"/>
      <c r="EM85" s="9"/>
      <c r="EN85" s="9"/>
      <c r="EO85" s="9"/>
      <c r="EP85" s="9"/>
      <c r="EQ85" s="9"/>
      <c r="ER85" s="9"/>
      <c r="ES85" s="9"/>
      <c r="ET85" s="9"/>
      <c r="EU85" s="9"/>
      <c r="EV85" s="9"/>
      <c r="EW85" s="9"/>
      <c r="EX85" s="9"/>
      <c r="EY85" s="9"/>
      <c r="EZ85" s="9"/>
      <c r="FA85" s="9"/>
      <c r="FB85" s="9"/>
      <c r="FC85" s="9"/>
      <c r="FD85" s="9"/>
      <c r="FE85" s="9"/>
      <c r="FF85" s="9"/>
      <c r="FG85" s="9"/>
      <c r="FH85" s="9"/>
      <c r="FI85" s="9"/>
      <c r="FJ85" s="9"/>
      <c r="FK85" s="9"/>
      <c r="FL85" s="9"/>
      <c r="FM85" s="9"/>
      <c r="FN85" s="9"/>
      <c r="FO85" s="9"/>
      <c r="FP85" s="9"/>
      <c r="FQ85" s="9"/>
      <c r="FR85" s="9"/>
      <c r="FS85" s="9"/>
      <c r="FT85" s="9"/>
      <c r="FU85" s="9"/>
      <c r="FV85" s="9"/>
      <c r="FW85" s="9"/>
      <c r="FX85" s="9"/>
      <c r="FY85" s="9"/>
      <c r="FZ85" s="9"/>
      <c r="GA85" s="9"/>
      <c r="GB85" s="9"/>
      <c r="GC85" s="9"/>
      <c r="GD85" s="9"/>
      <c r="GE85" s="9"/>
      <c r="GF85" s="9"/>
      <c r="GG85" s="9"/>
      <c r="GH85" s="9"/>
      <c r="GI85" s="9"/>
      <c r="GJ85" s="9"/>
      <c r="GK85" s="9"/>
      <c r="GL85" s="9"/>
      <c r="GM85" s="9"/>
      <c r="GN85" s="9"/>
      <c r="GO85" s="9"/>
      <c r="GP85" s="9"/>
      <c r="GQ85" s="9"/>
    </row>
    <row r="86" spans="1:199" ht="30" x14ac:dyDescent="0.25">
      <c r="A86" s="45"/>
      <c r="B86" s="49"/>
      <c r="C86" s="45"/>
      <c r="D86" s="45"/>
      <c r="E86" s="49"/>
      <c r="F86" s="49"/>
      <c r="G86" s="49"/>
      <c r="H86" s="49"/>
      <c r="I86" s="15" t="s">
        <v>35</v>
      </c>
      <c r="J86" s="3">
        <v>0</v>
      </c>
      <c r="K86" s="3">
        <v>0</v>
      </c>
      <c r="L86" s="3">
        <v>0</v>
      </c>
      <c r="M86" s="3">
        <v>0</v>
      </c>
      <c r="N86" s="30">
        <v>0</v>
      </c>
      <c r="O86" s="3">
        <v>0</v>
      </c>
      <c r="P86" s="3">
        <v>0</v>
      </c>
      <c r="Q86" s="49"/>
      <c r="R86" s="45"/>
      <c r="S86" s="45"/>
      <c r="T86" s="45"/>
      <c r="U86" s="45"/>
      <c r="V86" s="45"/>
      <c r="W86" s="55"/>
      <c r="X86" s="45"/>
      <c r="Y86" s="45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  <c r="CX86" s="9"/>
      <c r="CY86" s="9"/>
      <c r="CZ86" s="9"/>
      <c r="DA86" s="9"/>
      <c r="DB86" s="9"/>
      <c r="DC86" s="9"/>
      <c r="DD86" s="9"/>
      <c r="DE86" s="9"/>
      <c r="DF86" s="9"/>
      <c r="DG86" s="9"/>
      <c r="DH86" s="9"/>
      <c r="DI86" s="9"/>
      <c r="DJ86" s="9"/>
      <c r="DK86" s="9"/>
      <c r="DL86" s="9"/>
      <c r="DM86" s="9"/>
      <c r="DN86" s="9"/>
      <c r="DO86" s="9"/>
      <c r="DP86" s="9"/>
      <c r="DQ86" s="9"/>
      <c r="DR86" s="9"/>
      <c r="DS86" s="9"/>
      <c r="DT86" s="9"/>
      <c r="DU86" s="9"/>
      <c r="DV86" s="9"/>
      <c r="DW86" s="9"/>
      <c r="DX86" s="9"/>
      <c r="DY86" s="9"/>
      <c r="DZ86" s="9"/>
      <c r="EA86" s="9"/>
      <c r="EB86" s="9"/>
      <c r="EC86" s="9"/>
      <c r="ED86" s="9"/>
      <c r="EE86" s="9"/>
      <c r="EF86" s="9"/>
      <c r="EG86" s="9"/>
      <c r="EH86" s="9"/>
      <c r="EI86" s="9"/>
      <c r="EJ86" s="9"/>
      <c r="EK86" s="9"/>
      <c r="EL86" s="9"/>
      <c r="EM86" s="9"/>
      <c r="EN86" s="9"/>
      <c r="EO86" s="9"/>
      <c r="EP86" s="9"/>
      <c r="EQ86" s="9"/>
      <c r="ER86" s="9"/>
      <c r="ES86" s="9"/>
      <c r="ET86" s="9"/>
      <c r="EU86" s="9"/>
      <c r="EV86" s="9"/>
      <c r="EW86" s="9"/>
      <c r="EX86" s="9"/>
      <c r="EY86" s="9"/>
      <c r="EZ86" s="9"/>
      <c r="FA86" s="9"/>
      <c r="FB86" s="9"/>
      <c r="FC86" s="9"/>
      <c r="FD86" s="9"/>
      <c r="FE86" s="9"/>
      <c r="FF86" s="9"/>
      <c r="FG86" s="9"/>
      <c r="FH86" s="9"/>
      <c r="FI86" s="9"/>
      <c r="FJ86" s="9"/>
      <c r="FK86" s="9"/>
      <c r="FL86" s="9"/>
      <c r="FM86" s="9"/>
      <c r="FN86" s="9"/>
      <c r="FO86" s="9"/>
      <c r="FP86" s="9"/>
      <c r="FQ86" s="9"/>
      <c r="FR86" s="9"/>
      <c r="FS86" s="9"/>
      <c r="FT86" s="9"/>
      <c r="FU86" s="9"/>
      <c r="FV86" s="9"/>
      <c r="FW86" s="9"/>
      <c r="FX86" s="9"/>
      <c r="FY86" s="9"/>
      <c r="FZ86" s="9"/>
      <c r="GA86" s="9"/>
      <c r="GB86" s="9"/>
      <c r="GC86" s="9"/>
      <c r="GD86" s="9"/>
      <c r="GE86" s="9"/>
      <c r="GF86" s="9"/>
      <c r="GG86" s="9"/>
      <c r="GH86" s="9"/>
      <c r="GI86" s="9"/>
      <c r="GJ86" s="9"/>
      <c r="GK86" s="9"/>
      <c r="GL86" s="9"/>
      <c r="GM86" s="9"/>
      <c r="GN86" s="9"/>
      <c r="GO86" s="9"/>
      <c r="GP86" s="9"/>
      <c r="GQ86" s="9"/>
    </row>
    <row r="87" spans="1:199" ht="30" x14ac:dyDescent="0.25">
      <c r="A87" s="45"/>
      <c r="B87" s="49"/>
      <c r="C87" s="45"/>
      <c r="D87" s="45"/>
      <c r="E87" s="49"/>
      <c r="F87" s="49"/>
      <c r="G87" s="49"/>
      <c r="H87" s="49"/>
      <c r="I87" s="15" t="s">
        <v>4</v>
      </c>
      <c r="J87" s="3">
        <v>0</v>
      </c>
      <c r="K87" s="3">
        <v>0</v>
      </c>
      <c r="L87" s="3">
        <v>0</v>
      </c>
      <c r="M87" s="3">
        <v>0</v>
      </c>
      <c r="N87" s="30">
        <v>0</v>
      </c>
      <c r="O87" s="3">
        <v>0</v>
      </c>
      <c r="P87" s="3">
        <v>0</v>
      </c>
      <c r="Q87" s="49"/>
      <c r="R87" s="45"/>
      <c r="S87" s="45"/>
      <c r="T87" s="45"/>
      <c r="U87" s="45"/>
      <c r="V87" s="45"/>
      <c r="W87" s="55"/>
      <c r="X87" s="45"/>
      <c r="Y87" s="45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  <c r="FA87" s="9"/>
      <c r="FB87" s="9"/>
      <c r="FC87" s="9"/>
      <c r="FD87" s="9"/>
      <c r="FE87" s="9"/>
      <c r="FF87" s="9"/>
      <c r="FG87" s="9"/>
      <c r="FH87" s="9"/>
      <c r="FI87" s="9"/>
      <c r="FJ87" s="9"/>
      <c r="FK87" s="9"/>
      <c r="FL87" s="9"/>
      <c r="FM87" s="9"/>
      <c r="FN87" s="9"/>
      <c r="FO87" s="9"/>
      <c r="FP87" s="9"/>
      <c r="FQ87" s="9"/>
      <c r="FR87" s="9"/>
      <c r="FS87" s="9"/>
      <c r="FT87" s="9"/>
      <c r="FU87" s="9"/>
      <c r="FV87" s="9"/>
      <c r="FW87" s="9"/>
      <c r="FX87" s="9"/>
      <c r="FY87" s="9"/>
      <c r="FZ87" s="9"/>
      <c r="GA87" s="9"/>
      <c r="GB87" s="9"/>
      <c r="GC87" s="9"/>
      <c r="GD87" s="9"/>
      <c r="GE87" s="9"/>
      <c r="GF87" s="9"/>
      <c r="GG87" s="9"/>
      <c r="GH87" s="9"/>
      <c r="GI87" s="9"/>
      <c r="GJ87" s="9"/>
      <c r="GK87" s="9"/>
      <c r="GL87" s="9"/>
      <c r="GM87" s="9"/>
      <c r="GN87" s="9"/>
      <c r="GO87" s="9"/>
      <c r="GP87" s="9"/>
      <c r="GQ87" s="9"/>
    </row>
    <row r="88" spans="1:199" x14ac:dyDescent="0.25">
      <c r="A88" s="45" t="s">
        <v>203</v>
      </c>
      <c r="B88" s="49" t="s">
        <v>206</v>
      </c>
      <c r="C88" s="45">
        <v>2020</v>
      </c>
      <c r="D88" s="45">
        <v>2025</v>
      </c>
      <c r="E88" s="49" t="s">
        <v>6</v>
      </c>
      <c r="F88" s="49" t="s">
        <v>5</v>
      </c>
      <c r="G88" s="49" t="s">
        <v>5</v>
      </c>
      <c r="H88" s="49" t="s">
        <v>5</v>
      </c>
      <c r="I88" s="24" t="s">
        <v>3</v>
      </c>
      <c r="J88" s="3">
        <v>0</v>
      </c>
      <c r="K88" s="3">
        <v>0</v>
      </c>
      <c r="L88" s="3">
        <v>0</v>
      </c>
      <c r="M88" s="3">
        <v>0</v>
      </c>
      <c r="N88" s="30">
        <v>0</v>
      </c>
      <c r="O88" s="3">
        <v>0</v>
      </c>
      <c r="P88" s="3">
        <v>0</v>
      </c>
      <c r="Q88" s="49" t="s">
        <v>5</v>
      </c>
      <c r="R88" s="45" t="s">
        <v>5</v>
      </c>
      <c r="S88" s="45" t="s">
        <v>5</v>
      </c>
      <c r="T88" s="45" t="s">
        <v>5</v>
      </c>
      <c r="U88" s="45" t="s">
        <v>5</v>
      </c>
      <c r="V88" s="45" t="s">
        <v>5</v>
      </c>
      <c r="W88" s="55" t="s">
        <v>5</v>
      </c>
      <c r="X88" s="45" t="s">
        <v>5</v>
      </c>
      <c r="Y88" s="45" t="s">
        <v>5</v>
      </c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9"/>
      <c r="BZ88" s="9"/>
      <c r="CA88" s="9"/>
      <c r="CB88" s="9"/>
      <c r="CC88" s="9"/>
      <c r="CD88" s="9"/>
      <c r="CE88" s="9"/>
      <c r="CF88" s="9"/>
      <c r="CG88" s="9"/>
      <c r="CH88" s="9"/>
      <c r="CI88" s="9"/>
      <c r="CJ88" s="9"/>
      <c r="CK88" s="9"/>
      <c r="CL88" s="9"/>
      <c r="CM88" s="9"/>
      <c r="CN88" s="9"/>
      <c r="CO88" s="9"/>
      <c r="CP88" s="9"/>
      <c r="CQ88" s="9"/>
      <c r="CR88" s="9"/>
      <c r="CS88" s="9"/>
      <c r="CT88" s="9"/>
      <c r="CU88" s="9"/>
      <c r="CV88" s="9"/>
      <c r="CW88" s="9"/>
      <c r="CX88" s="9"/>
      <c r="CY88" s="9"/>
      <c r="CZ88" s="9"/>
      <c r="DA88" s="9"/>
      <c r="DB88" s="9"/>
      <c r="DC88" s="9"/>
      <c r="DD88" s="9"/>
      <c r="DE88" s="9"/>
      <c r="DF88" s="9"/>
      <c r="DG88" s="9"/>
      <c r="DH88" s="9"/>
      <c r="DI88" s="9"/>
      <c r="DJ88" s="9"/>
      <c r="DK88" s="9"/>
      <c r="DL88" s="9"/>
      <c r="DM88" s="9"/>
      <c r="DN88" s="9"/>
      <c r="DO88" s="9"/>
      <c r="DP88" s="9"/>
      <c r="DQ88" s="9"/>
      <c r="DR88" s="9"/>
      <c r="DS88" s="9"/>
      <c r="DT88" s="9"/>
      <c r="DU88" s="9"/>
      <c r="DV88" s="9"/>
      <c r="DW88" s="9"/>
      <c r="DX88" s="9"/>
      <c r="DY88" s="9"/>
      <c r="DZ88" s="9"/>
      <c r="EA88" s="9"/>
      <c r="EB88" s="9"/>
      <c r="EC88" s="9"/>
      <c r="ED88" s="9"/>
      <c r="EE88" s="9"/>
      <c r="EF88" s="9"/>
      <c r="EG88" s="9"/>
      <c r="EH88" s="9"/>
      <c r="EI88" s="9"/>
      <c r="EJ88" s="9"/>
      <c r="EK88" s="9"/>
      <c r="EL88" s="9"/>
      <c r="EM88" s="9"/>
      <c r="EN88" s="9"/>
      <c r="EO88" s="9"/>
      <c r="EP88" s="9"/>
      <c r="EQ88" s="9"/>
      <c r="ER88" s="9"/>
      <c r="ES88" s="9"/>
      <c r="ET88" s="9"/>
      <c r="EU88" s="9"/>
      <c r="EV88" s="9"/>
      <c r="EW88" s="9"/>
      <c r="EX88" s="9"/>
      <c r="EY88" s="9"/>
      <c r="EZ88" s="9"/>
      <c r="FA88" s="9"/>
      <c r="FB88" s="9"/>
      <c r="FC88" s="9"/>
      <c r="FD88" s="9"/>
      <c r="FE88" s="9"/>
      <c r="FF88" s="9"/>
      <c r="FG88" s="9"/>
      <c r="FH88" s="9"/>
      <c r="FI88" s="9"/>
      <c r="FJ88" s="9"/>
      <c r="FK88" s="9"/>
      <c r="FL88" s="9"/>
      <c r="FM88" s="9"/>
      <c r="FN88" s="9"/>
      <c r="FO88" s="9"/>
      <c r="FP88" s="9"/>
      <c r="FQ88" s="9"/>
      <c r="FR88" s="9"/>
      <c r="FS88" s="9"/>
      <c r="FT88" s="9"/>
      <c r="FU88" s="9"/>
      <c r="FV88" s="9"/>
      <c r="FW88" s="9"/>
      <c r="FX88" s="9"/>
      <c r="FY88" s="9"/>
      <c r="FZ88" s="9"/>
      <c r="GA88" s="9"/>
      <c r="GB88" s="9"/>
      <c r="GC88" s="9"/>
      <c r="GD88" s="9"/>
      <c r="GE88" s="9"/>
      <c r="GF88" s="9"/>
      <c r="GG88" s="9"/>
      <c r="GH88" s="9"/>
      <c r="GI88" s="9"/>
      <c r="GJ88" s="9"/>
      <c r="GK88" s="9"/>
      <c r="GL88" s="9"/>
      <c r="GM88" s="9"/>
      <c r="GN88" s="9"/>
      <c r="GO88" s="9"/>
      <c r="GP88" s="9"/>
      <c r="GQ88" s="9"/>
    </row>
    <row r="89" spans="1:199" ht="30" x14ac:dyDescent="0.25">
      <c r="A89" s="45"/>
      <c r="B89" s="49"/>
      <c r="C89" s="45"/>
      <c r="D89" s="45"/>
      <c r="E89" s="49"/>
      <c r="F89" s="49"/>
      <c r="G89" s="49"/>
      <c r="H89" s="49"/>
      <c r="I89" s="15" t="s">
        <v>54</v>
      </c>
      <c r="J89" s="3">
        <v>0</v>
      </c>
      <c r="K89" s="3">
        <v>0</v>
      </c>
      <c r="L89" s="3">
        <v>0</v>
      </c>
      <c r="M89" s="3">
        <v>0</v>
      </c>
      <c r="N89" s="30">
        <v>0</v>
      </c>
      <c r="O89" s="3">
        <v>0</v>
      </c>
      <c r="P89" s="3">
        <v>0</v>
      </c>
      <c r="Q89" s="49"/>
      <c r="R89" s="45"/>
      <c r="S89" s="45"/>
      <c r="T89" s="45"/>
      <c r="U89" s="45"/>
      <c r="V89" s="45"/>
      <c r="W89" s="55"/>
      <c r="X89" s="45"/>
      <c r="Y89" s="45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  <c r="DO89" s="9"/>
      <c r="DP89" s="9"/>
      <c r="DQ89" s="9"/>
      <c r="DR89" s="9"/>
      <c r="DS89" s="9"/>
      <c r="DT89" s="9"/>
      <c r="DU89" s="9"/>
      <c r="DV89" s="9"/>
      <c r="DW89" s="9"/>
      <c r="DX89" s="9"/>
      <c r="DY89" s="9"/>
      <c r="DZ89" s="9"/>
      <c r="EA89" s="9"/>
      <c r="EB89" s="9"/>
      <c r="EC89" s="9"/>
      <c r="ED89" s="9"/>
      <c r="EE89" s="9"/>
      <c r="EF89" s="9"/>
      <c r="EG89" s="9"/>
      <c r="EH89" s="9"/>
      <c r="EI89" s="9"/>
      <c r="EJ89" s="9"/>
      <c r="EK89" s="9"/>
      <c r="EL89" s="9"/>
      <c r="EM89" s="9"/>
      <c r="EN89" s="9"/>
      <c r="EO89" s="9"/>
      <c r="EP89" s="9"/>
      <c r="EQ89" s="9"/>
      <c r="ER89" s="9"/>
      <c r="ES89" s="9"/>
      <c r="ET89" s="9"/>
      <c r="EU89" s="9"/>
      <c r="EV89" s="9"/>
      <c r="EW89" s="9"/>
      <c r="EX89" s="9"/>
      <c r="EY89" s="9"/>
      <c r="EZ89" s="9"/>
      <c r="FA89" s="9"/>
      <c r="FB89" s="9"/>
      <c r="FC89" s="9"/>
      <c r="FD89" s="9"/>
      <c r="FE89" s="9"/>
      <c r="FF89" s="9"/>
      <c r="FG89" s="9"/>
      <c r="FH89" s="9"/>
      <c r="FI89" s="9"/>
      <c r="FJ89" s="9"/>
      <c r="FK89" s="9"/>
      <c r="FL89" s="9"/>
      <c r="FM89" s="9"/>
      <c r="FN89" s="9"/>
      <c r="FO89" s="9"/>
      <c r="FP89" s="9"/>
      <c r="FQ89" s="9"/>
      <c r="FR89" s="9"/>
      <c r="FS89" s="9"/>
      <c r="FT89" s="9"/>
      <c r="FU89" s="9"/>
      <c r="FV89" s="9"/>
      <c r="FW89" s="9"/>
      <c r="FX89" s="9"/>
      <c r="FY89" s="9"/>
      <c r="FZ89" s="9"/>
      <c r="GA89" s="9"/>
      <c r="GB89" s="9"/>
      <c r="GC89" s="9"/>
      <c r="GD89" s="9"/>
      <c r="GE89" s="9"/>
      <c r="GF89" s="9"/>
      <c r="GG89" s="9"/>
      <c r="GH89" s="9"/>
      <c r="GI89" s="9"/>
      <c r="GJ89" s="9"/>
      <c r="GK89" s="9"/>
      <c r="GL89" s="9"/>
      <c r="GM89" s="9"/>
      <c r="GN89" s="9"/>
      <c r="GO89" s="9"/>
      <c r="GP89" s="9"/>
      <c r="GQ89" s="9"/>
    </row>
    <row r="90" spans="1:199" ht="30" x14ac:dyDescent="0.25">
      <c r="A90" s="45"/>
      <c r="B90" s="49"/>
      <c r="C90" s="45"/>
      <c r="D90" s="45"/>
      <c r="E90" s="49"/>
      <c r="F90" s="49"/>
      <c r="G90" s="49"/>
      <c r="H90" s="49"/>
      <c r="I90" s="15" t="s">
        <v>35</v>
      </c>
      <c r="J90" s="3">
        <v>0</v>
      </c>
      <c r="K90" s="3">
        <v>0</v>
      </c>
      <c r="L90" s="3">
        <v>0</v>
      </c>
      <c r="M90" s="3">
        <v>0</v>
      </c>
      <c r="N90" s="30">
        <v>0</v>
      </c>
      <c r="O90" s="3">
        <v>0</v>
      </c>
      <c r="P90" s="3">
        <v>0</v>
      </c>
      <c r="Q90" s="49"/>
      <c r="R90" s="45"/>
      <c r="S90" s="45"/>
      <c r="T90" s="45"/>
      <c r="U90" s="45"/>
      <c r="V90" s="45"/>
      <c r="W90" s="55"/>
      <c r="X90" s="45"/>
      <c r="Y90" s="45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  <c r="CX90" s="9"/>
      <c r="CY90" s="9"/>
      <c r="CZ90" s="9"/>
      <c r="DA90" s="9"/>
      <c r="DB90" s="9"/>
      <c r="DC90" s="9"/>
      <c r="DD90" s="9"/>
      <c r="DE90" s="9"/>
      <c r="DF90" s="9"/>
      <c r="DG90" s="9"/>
      <c r="DH90" s="9"/>
      <c r="DI90" s="9"/>
      <c r="DJ90" s="9"/>
      <c r="DK90" s="9"/>
      <c r="DL90" s="9"/>
      <c r="DM90" s="9"/>
      <c r="DN90" s="9"/>
      <c r="DO90" s="9"/>
      <c r="DP90" s="9"/>
      <c r="DQ90" s="9"/>
      <c r="DR90" s="9"/>
      <c r="DS90" s="9"/>
      <c r="DT90" s="9"/>
      <c r="DU90" s="9"/>
      <c r="DV90" s="9"/>
      <c r="DW90" s="9"/>
      <c r="DX90" s="9"/>
      <c r="DY90" s="9"/>
      <c r="DZ90" s="9"/>
      <c r="EA90" s="9"/>
      <c r="EB90" s="9"/>
      <c r="EC90" s="9"/>
      <c r="ED90" s="9"/>
      <c r="EE90" s="9"/>
      <c r="EF90" s="9"/>
      <c r="EG90" s="9"/>
      <c r="EH90" s="9"/>
      <c r="EI90" s="9"/>
      <c r="EJ90" s="9"/>
      <c r="EK90" s="9"/>
      <c r="EL90" s="9"/>
      <c r="EM90" s="9"/>
      <c r="EN90" s="9"/>
      <c r="EO90" s="9"/>
      <c r="EP90" s="9"/>
      <c r="EQ90" s="9"/>
      <c r="ER90" s="9"/>
      <c r="ES90" s="9"/>
      <c r="ET90" s="9"/>
      <c r="EU90" s="9"/>
      <c r="EV90" s="9"/>
      <c r="EW90" s="9"/>
      <c r="EX90" s="9"/>
      <c r="EY90" s="9"/>
      <c r="EZ90" s="9"/>
      <c r="FA90" s="9"/>
      <c r="FB90" s="9"/>
      <c r="FC90" s="9"/>
      <c r="FD90" s="9"/>
      <c r="FE90" s="9"/>
      <c r="FF90" s="9"/>
      <c r="FG90" s="9"/>
      <c r="FH90" s="9"/>
      <c r="FI90" s="9"/>
      <c r="FJ90" s="9"/>
      <c r="FK90" s="9"/>
      <c r="FL90" s="9"/>
      <c r="FM90" s="9"/>
      <c r="FN90" s="9"/>
      <c r="FO90" s="9"/>
      <c r="FP90" s="9"/>
      <c r="FQ90" s="9"/>
      <c r="FR90" s="9"/>
      <c r="FS90" s="9"/>
      <c r="FT90" s="9"/>
      <c r="FU90" s="9"/>
      <c r="FV90" s="9"/>
      <c r="FW90" s="9"/>
      <c r="FX90" s="9"/>
      <c r="FY90" s="9"/>
      <c r="FZ90" s="9"/>
      <c r="GA90" s="9"/>
      <c r="GB90" s="9"/>
      <c r="GC90" s="9"/>
      <c r="GD90" s="9"/>
      <c r="GE90" s="9"/>
      <c r="GF90" s="9"/>
      <c r="GG90" s="9"/>
      <c r="GH90" s="9"/>
      <c r="GI90" s="9"/>
      <c r="GJ90" s="9"/>
      <c r="GK90" s="9"/>
      <c r="GL90" s="9"/>
      <c r="GM90" s="9"/>
      <c r="GN90" s="9"/>
      <c r="GO90" s="9"/>
      <c r="GP90" s="9"/>
      <c r="GQ90" s="9"/>
    </row>
    <row r="91" spans="1:199" ht="30" x14ac:dyDescent="0.25">
      <c r="A91" s="45"/>
      <c r="B91" s="49"/>
      <c r="C91" s="45"/>
      <c r="D91" s="45"/>
      <c r="E91" s="49"/>
      <c r="F91" s="49"/>
      <c r="G91" s="49"/>
      <c r="H91" s="49"/>
      <c r="I91" s="15" t="s">
        <v>4</v>
      </c>
      <c r="J91" s="3">
        <v>0</v>
      </c>
      <c r="K91" s="3">
        <v>0</v>
      </c>
      <c r="L91" s="3">
        <v>0</v>
      </c>
      <c r="M91" s="3">
        <v>0</v>
      </c>
      <c r="N91" s="30">
        <v>0</v>
      </c>
      <c r="O91" s="3">
        <v>0</v>
      </c>
      <c r="P91" s="3">
        <v>0</v>
      </c>
      <c r="Q91" s="49"/>
      <c r="R91" s="45"/>
      <c r="S91" s="45"/>
      <c r="T91" s="45"/>
      <c r="U91" s="45"/>
      <c r="V91" s="45"/>
      <c r="W91" s="55"/>
      <c r="X91" s="45"/>
      <c r="Y91" s="45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  <c r="CX91" s="9"/>
      <c r="CY91" s="9"/>
      <c r="CZ91" s="9"/>
      <c r="DA91" s="9"/>
      <c r="DB91" s="9"/>
      <c r="DC91" s="9"/>
      <c r="DD91" s="9"/>
      <c r="DE91" s="9"/>
      <c r="DF91" s="9"/>
      <c r="DG91" s="9"/>
      <c r="DH91" s="9"/>
      <c r="DI91" s="9"/>
      <c r="DJ91" s="9"/>
      <c r="DK91" s="9"/>
      <c r="DL91" s="9"/>
      <c r="DM91" s="9"/>
      <c r="DN91" s="9"/>
      <c r="DO91" s="9"/>
      <c r="DP91" s="9"/>
      <c r="DQ91" s="9"/>
      <c r="DR91" s="9"/>
      <c r="DS91" s="9"/>
      <c r="DT91" s="9"/>
      <c r="DU91" s="9"/>
      <c r="DV91" s="9"/>
      <c r="DW91" s="9"/>
      <c r="DX91" s="9"/>
      <c r="DY91" s="9"/>
      <c r="DZ91" s="9"/>
      <c r="EA91" s="9"/>
      <c r="EB91" s="9"/>
      <c r="EC91" s="9"/>
      <c r="ED91" s="9"/>
      <c r="EE91" s="9"/>
      <c r="EF91" s="9"/>
      <c r="EG91" s="9"/>
      <c r="EH91" s="9"/>
      <c r="EI91" s="9"/>
      <c r="EJ91" s="9"/>
      <c r="EK91" s="9"/>
      <c r="EL91" s="9"/>
      <c r="EM91" s="9"/>
      <c r="EN91" s="9"/>
      <c r="EO91" s="9"/>
      <c r="EP91" s="9"/>
      <c r="EQ91" s="9"/>
      <c r="ER91" s="9"/>
      <c r="ES91" s="9"/>
      <c r="ET91" s="9"/>
      <c r="EU91" s="9"/>
      <c r="EV91" s="9"/>
      <c r="EW91" s="9"/>
      <c r="EX91" s="9"/>
      <c r="EY91" s="9"/>
      <c r="EZ91" s="9"/>
      <c r="FA91" s="9"/>
      <c r="FB91" s="9"/>
      <c r="FC91" s="9"/>
      <c r="FD91" s="9"/>
      <c r="FE91" s="9"/>
      <c r="FF91" s="9"/>
      <c r="FG91" s="9"/>
      <c r="FH91" s="9"/>
      <c r="FI91" s="9"/>
      <c r="FJ91" s="9"/>
      <c r="FK91" s="9"/>
      <c r="FL91" s="9"/>
      <c r="FM91" s="9"/>
      <c r="FN91" s="9"/>
      <c r="FO91" s="9"/>
      <c r="FP91" s="9"/>
      <c r="FQ91" s="9"/>
      <c r="FR91" s="9"/>
      <c r="FS91" s="9"/>
      <c r="FT91" s="9"/>
      <c r="FU91" s="9"/>
      <c r="FV91" s="9"/>
      <c r="FW91" s="9"/>
      <c r="FX91" s="9"/>
      <c r="FY91" s="9"/>
      <c r="FZ91" s="9"/>
      <c r="GA91" s="9"/>
      <c r="GB91" s="9"/>
      <c r="GC91" s="9"/>
      <c r="GD91" s="9"/>
      <c r="GE91" s="9"/>
      <c r="GF91" s="9"/>
      <c r="GG91" s="9"/>
      <c r="GH91" s="9"/>
      <c r="GI91" s="9"/>
      <c r="GJ91" s="9"/>
      <c r="GK91" s="9"/>
      <c r="GL91" s="9"/>
      <c r="GM91" s="9"/>
      <c r="GN91" s="9"/>
      <c r="GO91" s="9"/>
      <c r="GP91" s="9"/>
      <c r="GQ91" s="9"/>
    </row>
    <row r="92" spans="1:199" x14ac:dyDescent="0.25">
      <c r="A92" s="54" t="s">
        <v>55</v>
      </c>
      <c r="B92" s="54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</row>
    <row r="93" spans="1:199" x14ac:dyDescent="0.25">
      <c r="A93" s="36" t="s">
        <v>20</v>
      </c>
      <c r="B93" s="42" t="s">
        <v>85</v>
      </c>
      <c r="C93" s="36">
        <v>2020</v>
      </c>
      <c r="D93" s="36">
        <v>2025</v>
      </c>
      <c r="E93" s="42" t="s">
        <v>6</v>
      </c>
      <c r="F93" s="42" t="s">
        <v>5</v>
      </c>
      <c r="G93" s="42" t="s">
        <v>5</v>
      </c>
      <c r="H93" s="42" t="s">
        <v>5</v>
      </c>
      <c r="I93" s="15" t="s">
        <v>3</v>
      </c>
      <c r="J93" s="3">
        <f>SUM(K93:P93)</f>
        <v>17425094.039999999</v>
      </c>
      <c r="K93" s="3">
        <f>K94+K95+K96</f>
        <v>4227300</v>
      </c>
      <c r="L93" s="3">
        <f t="shared" ref="L93:P93" si="16">L94+L95+L96</f>
        <v>3843000</v>
      </c>
      <c r="M93" s="3">
        <f t="shared" si="16"/>
        <v>6520499.9999999991</v>
      </c>
      <c r="N93" s="30">
        <f t="shared" si="16"/>
        <v>2834294.04</v>
      </c>
      <c r="O93" s="3">
        <f t="shared" si="16"/>
        <v>0</v>
      </c>
      <c r="P93" s="3">
        <f t="shared" si="16"/>
        <v>0</v>
      </c>
      <c r="Q93" s="36" t="s">
        <v>5</v>
      </c>
      <c r="R93" s="36" t="s">
        <v>5</v>
      </c>
      <c r="S93" s="36" t="s">
        <v>5</v>
      </c>
      <c r="T93" s="36" t="s">
        <v>5</v>
      </c>
      <c r="U93" s="36" t="s">
        <v>5</v>
      </c>
      <c r="V93" s="36" t="s">
        <v>5</v>
      </c>
      <c r="W93" s="39" t="s">
        <v>5</v>
      </c>
      <c r="X93" s="36" t="s">
        <v>5</v>
      </c>
      <c r="Y93" s="36" t="s">
        <v>5</v>
      </c>
    </row>
    <row r="94" spans="1:199" ht="30" x14ac:dyDescent="0.25">
      <c r="A94" s="37"/>
      <c r="B94" s="43"/>
      <c r="C94" s="37"/>
      <c r="D94" s="37"/>
      <c r="E94" s="43"/>
      <c r="F94" s="43"/>
      <c r="G94" s="43"/>
      <c r="H94" s="43"/>
      <c r="I94" s="15" t="s">
        <v>54</v>
      </c>
      <c r="J94" s="3">
        <f t="shared" ref="J94:J95" si="17">SUM(K94:P94)</f>
        <v>4926216.95</v>
      </c>
      <c r="K94" s="3">
        <f t="shared" ref="K94:P94" si="18">K98+K102+K106+K110+K118</f>
        <v>1394120.86</v>
      </c>
      <c r="L94" s="3">
        <f t="shared" si="18"/>
        <v>673335.42</v>
      </c>
      <c r="M94" s="3">
        <f t="shared" si="18"/>
        <v>2057089.72</v>
      </c>
      <c r="N94" s="30">
        <f>N98+N102+N106+N110+N118+N114</f>
        <v>801670.95</v>
      </c>
      <c r="O94" s="3">
        <f t="shared" si="18"/>
        <v>0</v>
      </c>
      <c r="P94" s="3">
        <f t="shared" si="18"/>
        <v>0</v>
      </c>
      <c r="Q94" s="37"/>
      <c r="R94" s="37"/>
      <c r="S94" s="37"/>
      <c r="T94" s="37"/>
      <c r="U94" s="37"/>
      <c r="V94" s="37"/>
      <c r="W94" s="40"/>
      <c r="X94" s="37"/>
      <c r="Y94" s="37"/>
    </row>
    <row r="95" spans="1:199" ht="30" x14ac:dyDescent="0.25">
      <c r="A95" s="37"/>
      <c r="B95" s="43"/>
      <c r="C95" s="37"/>
      <c r="D95" s="37"/>
      <c r="E95" s="43"/>
      <c r="F95" s="43"/>
      <c r="G95" s="43"/>
      <c r="H95" s="43"/>
      <c r="I95" s="15" t="s">
        <v>35</v>
      </c>
      <c r="J95" s="3">
        <f t="shared" si="17"/>
        <v>11650889.050000001</v>
      </c>
      <c r="K95" s="3">
        <f>K99+K103+K107+K111+K119</f>
        <v>2706360.14</v>
      </c>
      <c r="L95" s="3">
        <f>L99+L103+L107+L111+L119</f>
        <v>3054374.58</v>
      </c>
      <c r="M95" s="3">
        <f>M99+M103+M107+M111+M115+M119</f>
        <v>4267795.2799999993</v>
      </c>
      <c r="N95" s="30">
        <f t="shared" ref="N95:N96" si="19">N99+N103+N107+N111+N119+N115</f>
        <v>1622359.05</v>
      </c>
      <c r="O95" s="3">
        <f>O99+O103+O107+O111+O119</f>
        <v>0</v>
      </c>
      <c r="P95" s="3">
        <f>P99+P103+P107+P111+P119</f>
        <v>0</v>
      </c>
      <c r="Q95" s="37"/>
      <c r="R95" s="37"/>
      <c r="S95" s="37"/>
      <c r="T95" s="37"/>
      <c r="U95" s="37"/>
      <c r="V95" s="37"/>
      <c r="W95" s="40"/>
      <c r="X95" s="37"/>
      <c r="Y95" s="37"/>
    </row>
    <row r="96" spans="1:199" ht="30" x14ac:dyDescent="0.25">
      <c r="A96" s="38"/>
      <c r="B96" s="44"/>
      <c r="C96" s="38"/>
      <c r="D96" s="38"/>
      <c r="E96" s="44"/>
      <c r="F96" s="44"/>
      <c r="G96" s="44"/>
      <c r="H96" s="44"/>
      <c r="I96" s="15" t="s">
        <v>4</v>
      </c>
      <c r="J96" s="3">
        <f>SUM(K96:P96)</f>
        <v>847988.04</v>
      </c>
      <c r="K96" s="3">
        <f>K100+K104+K108+K112+K120</f>
        <v>126819</v>
      </c>
      <c r="L96" s="3">
        <f t="shared" ref="L96:P96" si="20">L100+L104+L108+L112+L120</f>
        <v>115290</v>
      </c>
      <c r="M96" s="3">
        <f>M100+M104+M108+M112+M120+M116</f>
        <v>195615</v>
      </c>
      <c r="N96" s="30">
        <f t="shared" si="19"/>
        <v>410264.04</v>
      </c>
      <c r="O96" s="3">
        <f t="shared" si="20"/>
        <v>0</v>
      </c>
      <c r="P96" s="3">
        <f t="shared" si="20"/>
        <v>0</v>
      </c>
      <c r="Q96" s="38"/>
      <c r="R96" s="38"/>
      <c r="S96" s="38"/>
      <c r="T96" s="38"/>
      <c r="U96" s="38"/>
      <c r="V96" s="38"/>
      <c r="W96" s="41"/>
      <c r="X96" s="38"/>
      <c r="Y96" s="38"/>
    </row>
    <row r="97" spans="1:25" x14ac:dyDescent="0.25">
      <c r="A97" s="36" t="s">
        <v>56</v>
      </c>
      <c r="B97" s="42" t="s">
        <v>86</v>
      </c>
      <c r="C97" s="36">
        <v>2020</v>
      </c>
      <c r="D97" s="36">
        <v>2025</v>
      </c>
      <c r="E97" s="42" t="s">
        <v>6</v>
      </c>
      <c r="F97" s="42" t="s">
        <v>5</v>
      </c>
      <c r="G97" s="42" t="s">
        <v>5</v>
      </c>
      <c r="H97" s="42" t="s">
        <v>5</v>
      </c>
      <c r="I97" s="15" t="s">
        <v>3</v>
      </c>
      <c r="J97" s="3">
        <v>0</v>
      </c>
      <c r="K97" s="3">
        <f>K98+K99+K100</f>
        <v>0</v>
      </c>
      <c r="L97" s="3">
        <f t="shared" ref="L97:P97" si="21">L98+L99+L100</f>
        <v>0</v>
      </c>
      <c r="M97" s="3">
        <f t="shared" si="21"/>
        <v>0</v>
      </c>
      <c r="N97" s="30">
        <f t="shared" si="21"/>
        <v>0</v>
      </c>
      <c r="O97" s="3">
        <f t="shared" si="21"/>
        <v>0</v>
      </c>
      <c r="P97" s="3">
        <f t="shared" si="21"/>
        <v>0</v>
      </c>
      <c r="Q97" s="36" t="s">
        <v>5</v>
      </c>
      <c r="R97" s="36" t="s">
        <v>5</v>
      </c>
      <c r="S97" s="36" t="s">
        <v>5</v>
      </c>
      <c r="T97" s="36" t="s">
        <v>5</v>
      </c>
      <c r="U97" s="36" t="s">
        <v>5</v>
      </c>
      <c r="V97" s="36" t="s">
        <v>5</v>
      </c>
      <c r="W97" s="39" t="s">
        <v>5</v>
      </c>
      <c r="X97" s="36" t="s">
        <v>5</v>
      </c>
      <c r="Y97" s="36" t="s">
        <v>5</v>
      </c>
    </row>
    <row r="98" spans="1:25" ht="30" x14ac:dyDescent="0.25">
      <c r="A98" s="37"/>
      <c r="B98" s="43"/>
      <c r="C98" s="37"/>
      <c r="D98" s="37"/>
      <c r="E98" s="43"/>
      <c r="F98" s="43"/>
      <c r="G98" s="43"/>
      <c r="H98" s="43"/>
      <c r="I98" s="15" t="s">
        <v>54</v>
      </c>
      <c r="J98" s="3">
        <v>0</v>
      </c>
      <c r="K98" s="3">
        <v>0</v>
      </c>
      <c r="L98" s="3">
        <v>0</v>
      </c>
      <c r="M98" s="3">
        <v>0</v>
      </c>
      <c r="N98" s="30">
        <v>0</v>
      </c>
      <c r="O98" s="3">
        <v>0</v>
      </c>
      <c r="P98" s="3">
        <v>0</v>
      </c>
      <c r="Q98" s="37"/>
      <c r="R98" s="37"/>
      <c r="S98" s="37"/>
      <c r="T98" s="37"/>
      <c r="U98" s="37"/>
      <c r="V98" s="37"/>
      <c r="W98" s="40"/>
      <c r="X98" s="37"/>
      <c r="Y98" s="37"/>
    </row>
    <row r="99" spans="1:25" ht="30" x14ac:dyDescent="0.25">
      <c r="A99" s="37"/>
      <c r="B99" s="43"/>
      <c r="C99" s="37"/>
      <c r="D99" s="37"/>
      <c r="E99" s="43"/>
      <c r="F99" s="43"/>
      <c r="G99" s="43"/>
      <c r="H99" s="43"/>
      <c r="I99" s="15" t="s">
        <v>35</v>
      </c>
      <c r="J99" s="3">
        <v>0</v>
      </c>
      <c r="K99" s="3">
        <v>0</v>
      </c>
      <c r="L99" s="3">
        <v>0</v>
      </c>
      <c r="M99" s="3">
        <v>0</v>
      </c>
      <c r="N99" s="30">
        <v>0</v>
      </c>
      <c r="O99" s="3">
        <v>0</v>
      </c>
      <c r="P99" s="3">
        <v>0</v>
      </c>
      <c r="Q99" s="37"/>
      <c r="R99" s="37"/>
      <c r="S99" s="37"/>
      <c r="T99" s="37"/>
      <c r="U99" s="37"/>
      <c r="V99" s="37"/>
      <c r="W99" s="40"/>
      <c r="X99" s="37"/>
      <c r="Y99" s="37"/>
    </row>
    <row r="100" spans="1:25" ht="30" x14ac:dyDescent="0.25">
      <c r="A100" s="38"/>
      <c r="B100" s="44"/>
      <c r="C100" s="38"/>
      <c r="D100" s="38"/>
      <c r="E100" s="44"/>
      <c r="F100" s="44"/>
      <c r="G100" s="44"/>
      <c r="H100" s="44"/>
      <c r="I100" s="15" t="s">
        <v>4</v>
      </c>
      <c r="J100" s="3">
        <v>0</v>
      </c>
      <c r="K100" s="3">
        <v>0</v>
      </c>
      <c r="L100" s="3">
        <v>0</v>
      </c>
      <c r="M100" s="3">
        <v>0</v>
      </c>
      <c r="N100" s="30">
        <v>0</v>
      </c>
      <c r="O100" s="3">
        <v>0</v>
      </c>
      <c r="P100" s="3">
        <v>0</v>
      </c>
      <c r="Q100" s="38"/>
      <c r="R100" s="38"/>
      <c r="S100" s="38"/>
      <c r="T100" s="38"/>
      <c r="U100" s="38"/>
      <c r="V100" s="38"/>
      <c r="W100" s="41"/>
      <c r="X100" s="38"/>
      <c r="Y100" s="38"/>
    </row>
    <row r="101" spans="1:25" x14ac:dyDescent="0.25">
      <c r="A101" s="45" t="s">
        <v>57</v>
      </c>
      <c r="B101" s="42" t="s">
        <v>87</v>
      </c>
      <c r="C101" s="36">
        <v>2020</v>
      </c>
      <c r="D101" s="36">
        <v>2025</v>
      </c>
      <c r="E101" s="42" t="s">
        <v>6</v>
      </c>
      <c r="F101" s="42" t="s">
        <v>5</v>
      </c>
      <c r="G101" s="42" t="s">
        <v>5</v>
      </c>
      <c r="H101" s="42" t="s">
        <v>5</v>
      </c>
      <c r="I101" s="24" t="s">
        <v>3</v>
      </c>
      <c r="J101" s="3">
        <v>0</v>
      </c>
      <c r="K101" s="3">
        <f>K102+K103+K104</f>
        <v>0</v>
      </c>
      <c r="L101" s="3">
        <f t="shared" ref="L101:P101" si="22">L102+L103+L104</f>
        <v>0</v>
      </c>
      <c r="M101" s="3">
        <f t="shared" si="22"/>
        <v>0</v>
      </c>
      <c r="N101" s="30">
        <f t="shared" si="22"/>
        <v>0</v>
      </c>
      <c r="O101" s="3">
        <f t="shared" si="22"/>
        <v>0</v>
      </c>
      <c r="P101" s="3">
        <f t="shared" si="22"/>
        <v>0</v>
      </c>
      <c r="Q101" s="36" t="s">
        <v>5</v>
      </c>
      <c r="R101" s="36" t="s">
        <v>5</v>
      </c>
      <c r="S101" s="36" t="s">
        <v>5</v>
      </c>
      <c r="T101" s="36" t="s">
        <v>5</v>
      </c>
      <c r="U101" s="36" t="s">
        <v>5</v>
      </c>
      <c r="V101" s="36" t="s">
        <v>5</v>
      </c>
      <c r="W101" s="39" t="s">
        <v>5</v>
      </c>
      <c r="X101" s="36" t="s">
        <v>5</v>
      </c>
      <c r="Y101" s="36" t="s">
        <v>5</v>
      </c>
    </row>
    <row r="102" spans="1:25" ht="30" x14ac:dyDescent="0.25">
      <c r="A102" s="45"/>
      <c r="B102" s="43"/>
      <c r="C102" s="37"/>
      <c r="D102" s="37"/>
      <c r="E102" s="43"/>
      <c r="F102" s="43"/>
      <c r="G102" s="43"/>
      <c r="H102" s="43"/>
      <c r="I102" s="13" t="s">
        <v>54</v>
      </c>
      <c r="J102" s="3">
        <v>0</v>
      </c>
      <c r="K102" s="3">
        <v>0</v>
      </c>
      <c r="L102" s="3">
        <v>0</v>
      </c>
      <c r="M102" s="3">
        <v>0</v>
      </c>
      <c r="N102" s="30">
        <v>0</v>
      </c>
      <c r="O102" s="3">
        <v>0</v>
      </c>
      <c r="P102" s="3">
        <v>0</v>
      </c>
      <c r="Q102" s="37"/>
      <c r="R102" s="37"/>
      <c r="S102" s="37"/>
      <c r="T102" s="37"/>
      <c r="U102" s="37"/>
      <c r="V102" s="37"/>
      <c r="W102" s="40"/>
      <c r="X102" s="37"/>
      <c r="Y102" s="37"/>
    </row>
    <row r="103" spans="1:25" ht="30" x14ac:dyDescent="0.25">
      <c r="A103" s="45"/>
      <c r="B103" s="43"/>
      <c r="C103" s="37"/>
      <c r="D103" s="37"/>
      <c r="E103" s="43"/>
      <c r="F103" s="43"/>
      <c r="G103" s="43"/>
      <c r="H103" s="43"/>
      <c r="I103" s="13" t="s">
        <v>35</v>
      </c>
      <c r="J103" s="3">
        <v>0</v>
      </c>
      <c r="K103" s="3">
        <v>0</v>
      </c>
      <c r="L103" s="3">
        <v>0</v>
      </c>
      <c r="M103" s="3">
        <v>0</v>
      </c>
      <c r="N103" s="30">
        <v>0</v>
      </c>
      <c r="O103" s="3">
        <v>0</v>
      </c>
      <c r="P103" s="3">
        <v>0</v>
      </c>
      <c r="Q103" s="37"/>
      <c r="R103" s="37"/>
      <c r="S103" s="37"/>
      <c r="T103" s="37"/>
      <c r="U103" s="37"/>
      <c r="V103" s="37"/>
      <c r="W103" s="40"/>
      <c r="X103" s="37"/>
      <c r="Y103" s="37"/>
    </row>
    <row r="104" spans="1:25" ht="30" x14ac:dyDescent="0.25">
      <c r="A104" s="45"/>
      <c r="B104" s="44"/>
      <c r="C104" s="38"/>
      <c r="D104" s="38"/>
      <c r="E104" s="44"/>
      <c r="F104" s="44"/>
      <c r="G104" s="44"/>
      <c r="H104" s="44"/>
      <c r="I104" s="15" t="s">
        <v>4</v>
      </c>
      <c r="J104" s="3">
        <v>0</v>
      </c>
      <c r="K104" s="3">
        <v>0</v>
      </c>
      <c r="L104" s="3">
        <v>0</v>
      </c>
      <c r="M104" s="3">
        <v>0</v>
      </c>
      <c r="N104" s="30">
        <v>0</v>
      </c>
      <c r="O104" s="3">
        <v>0</v>
      </c>
      <c r="P104" s="3">
        <v>0</v>
      </c>
      <c r="Q104" s="38"/>
      <c r="R104" s="38"/>
      <c r="S104" s="38"/>
      <c r="T104" s="38"/>
      <c r="U104" s="38"/>
      <c r="V104" s="38"/>
      <c r="W104" s="41"/>
      <c r="X104" s="38"/>
      <c r="Y104" s="38"/>
    </row>
    <row r="105" spans="1:25" x14ac:dyDescent="0.25">
      <c r="A105" s="36" t="s">
        <v>58</v>
      </c>
      <c r="B105" s="42" t="s">
        <v>88</v>
      </c>
      <c r="C105" s="36">
        <v>2020</v>
      </c>
      <c r="D105" s="36">
        <v>2025</v>
      </c>
      <c r="E105" s="42" t="s">
        <v>6</v>
      </c>
      <c r="F105" s="42" t="s">
        <v>5</v>
      </c>
      <c r="G105" s="42" t="s">
        <v>5</v>
      </c>
      <c r="H105" s="42" t="s">
        <v>5</v>
      </c>
      <c r="I105" s="15" t="s">
        <v>3</v>
      </c>
      <c r="J105" s="3">
        <v>0</v>
      </c>
      <c r="K105" s="3">
        <f>K106+K107+K108</f>
        <v>0</v>
      </c>
      <c r="L105" s="3">
        <f t="shared" ref="L105:P105" si="23">L106+L107+L108</f>
        <v>0</v>
      </c>
      <c r="M105" s="3">
        <f t="shared" si="23"/>
        <v>0</v>
      </c>
      <c r="N105" s="30">
        <f t="shared" si="23"/>
        <v>0</v>
      </c>
      <c r="O105" s="3">
        <f t="shared" si="23"/>
        <v>0</v>
      </c>
      <c r="P105" s="3">
        <f t="shared" si="23"/>
        <v>0</v>
      </c>
      <c r="Q105" s="36" t="s">
        <v>5</v>
      </c>
      <c r="R105" s="36" t="s">
        <v>5</v>
      </c>
      <c r="S105" s="36" t="s">
        <v>5</v>
      </c>
      <c r="T105" s="36" t="s">
        <v>5</v>
      </c>
      <c r="U105" s="36" t="s">
        <v>5</v>
      </c>
      <c r="V105" s="36" t="s">
        <v>5</v>
      </c>
      <c r="W105" s="39" t="s">
        <v>5</v>
      </c>
      <c r="X105" s="36" t="s">
        <v>5</v>
      </c>
      <c r="Y105" s="36" t="s">
        <v>5</v>
      </c>
    </row>
    <row r="106" spans="1:25" ht="30" x14ac:dyDescent="0.25">
      <c r="A106" s="37"/>
      <c r="B106" s="43"/>
      <c r="C106" s="37"/>
      <c r="D106" s="37"/>
      <c r="E106" s="43"/>
      <c r="F106" s="43"/>
      <c r="G106" s="43"/>
      <c r="H106" s="43"/>
      <c r="I106" s="15" t="s">
        <v>54</v>
      </c>
      <c r="J106" s="3">
        <v>0</v>
      </c>
      <c r="K106" s="3">
        <v>0</v>
      </c>
      <c r="L106" s="3">
        <v>0</v>
      </c>
      <c r="M106" s="3">
        <v>0</v>
      </c>
      <c r="N106" s="30">
        <v>0</v>
      </c>
      <c r="O106" s="3">
        <v>0</v>
      </c>
      <c r="P106" s="3">
        <v>0</v>
      </c>
      <c r="Q106" s="37"/>
      <c r="R106" s="37"/>
      <c r="S106" s="37"/>
      <c r="T106" s="37"/>
      <c r="U106" s="37"/>
      <c r="V106" s="37"/>
      <c r="W106" s="40"/>
      <c r="X106" s="37"/>
      <c r="Y106" s="37"/>
    </row>
    <row r="107" spans="1:25" ht="30" x14ac:dyDescent="0.25">
      <c r="A107" s="37"/>
      <c r="B107" s="43"/>
      <c r="C107" s="37"/>
      <c r="D107" s="37"/>
      <c r="E107" s="43"/>
      <c r="F107" s="43"/>
      <c r="G107" s="43"/>
      <c r="H107" s="43"/>
      <c r="I107" s="15" t="s">
        <v>35</v>
      </c>
      <c r="J107" s="3">
        <v>0</v>
      </c>
      <c r="K107" s="3">
        <v>0</v>
      </c>
      <c r="L107" s="3">
        <v>0</v>
      </c>
      <c r="M107" s="3">
        <v>0</v>
      </c>
      <c r="N107" s="30">
        <v>0</v>
      </c>
      <c r="O107" s="3">
        <v>0</v>
      </c>
      <c r="P107" s="3">
        <v>0</v>
      </c>
      <c r="Q107" s="37"/>
      <c r="R107" s="37"/>
      <c r="S107" s="37"/>
      <c r="T107" s="37"/>
      <c r="U107" s="37"/>
      <c r="V107" s="37"/>
      <c r="W107" s="40"/>
      <c r="X107" s="37"/>
      <c r="Y107" s="37"/>
    </row>
    <row r="108" spans="1:25" ht="30" x14ac:dyDescent="0.25">
      <c r="A108" s="38"/>
      <c r="B108" s="44"/>
      <c r="C108" s="38"/>
      <c r="D108" s="38"/>
      <c r="E108" s="44"/>
      <c r="F108" s="44"/>
      <c r="G108" s="44"/>
      <c r="H108" s="44"/>
      <c r="I108" s="15" t="s">
        <v>4</v>
      </c>
      <c r="J108" s="3">
        <v>0</v>
      </c>
      <c r="K108" s="3">
        <v>0</v>
      </c>
      <c r="L108" s="3">
        <v>0</v>
      </c>
      <c r="M108" s="3">
        <v>0</v>
      </c>
      <c r="N108" s="30">
        <v>0</v>
      </c>
      <c r="O108" s="3">
        <v>0</v>
      </c>
      <c r="P108" s="3">
        <v>0</v>
      </c>
      <c r="Q108" s="38"/>
      <c r="R108" s="38"/>
      <c r="S108" s="38"/>
      <c r="T108" s="38"/>
      <c r="U108" s="38"/>
      <c r="V108" s="38"/>
      <c r="W108" s="41"/>
      <c r="X108" s="38"/>
      <c r="Y108" s="38"/>
    </row>
    <row r="109" spans="1:25" x14ac:dyDescent="0.25">
      <c r="A109" s="36" t="s">
        <v>59</v>
      </c>
      <c r="B109" s="42" t="s">
        <v>89</v>
      </c>
      <c r="C109" s="36">
        <v>2020</v>
      </c>
      <c r="D109" s="36">
        <v>2025</v>
      </c>
      <c r="E109" s="42" t="s">
        <v>6</v>
      </c>
      <c r="F109" s="42" t="s">
        <v>5</v>
      </c>
      <c r="G109" s="42" t="s">
        <v>5</v>
      </c>
      <c r="H109" s="42" t="s">
        <v>5</v>
      </c>
      <c r="I109" s="15" t="s">
        <v>3</v>
      </c>
      <c r="J109" s="3">
        <f>J110+J111+J112</f>
        <v>17010105</v>
      </c>
      <c r="K109" s="3">
        <f t="shared" ref="K109:P109" si="24">K110+K111+K112</f>
        <v>4227300</v>
      </c>
      <c r="L109" s="3">
        <f t="shared" si="24"/>
        <v>3843000</v>
      </c>
      <c r="M109" s="3">
        <f t="shared" si="24"/>
        <v>6394500</v>
      </c>
      <c r="N109" s="30">
        <f t="shared" si="24"/>
        <v>2545305</v>
      </c>
      <c r="O109" s="3">
        <f t="shared" si="24"/>
        <v>0</v>
      </c>
      <c r="P109" s="3">
        <f t="shared" si="24"/>
        <v>0</v>
      </c>
      <c r="Q109" s="42" t="s">
        <v>33</v>
      </c>
      <c r="R109" s="36" t="s">
        <v>34</v>
      </c>
      <c r="S109" s="36">
        <v>20</v>
      </c>
      <c r="T109" s="36">
        <v>5</v>
      </c>
      <c r="U109" s="36">
        <v>4</v>
      </c>
      <c r="V109" s="36">
        <v>7</v>
      </c>
      <c r="W109" s="39">
        <v>4</v>
      </c>
      <c r="X109" s="36">
        <v>0</v>
      </c>
      <c r="Y109" s="36">
        <v>0</v>
      </c>
    </row>
    <row r="110" spans="1:25" ht="30" x14ac:dyDescent="0.25">
      <c r="A110" s="37"/>
      <c r="B110" s="43"/>
      <c r="C110" s="37"/>
      <c r="D110" s="37"/>
      <c r="E110" s="43"/>
      <c r="F110" s="43"/>
      <c r="G110" s="43"/>
      <c r="H110" s="43"/>
      <c r="I110" s="15" t="s">
        <v>54</v>
      </c>
      <c r="J110" s="3">
        <f t="shared" ref="J110:J111" si="25">SUM(K110:P110)</f>
        <v>4926216.95</v>
      </c>
      <c r="K110" s="3">
        <v>1394120.86</v>
      </c>
      <c r="L110" s="3">
        <v>673335.42</v>
      </c>
      <c r="M110" s="3">
        <v>2057089.72</v>
      </c>
      <c r="N110" s="30">
        <v>801670.95</v>
      </c>
      <c r="O110" s="3">
        <v>0</v>
      </c>
      <c r="P110" s="3">
        <v>0</v>
      </c>
      <c r="Q110" s="43"/>
      <c r="R110" s="37"/>
      <c r="S110" s="37"/>
      <c r="T110" s="37"/>
      <c r="U110" s="37"/>
      <c r="V110" s="37"/>
      <c r="W110" s="40"/>
      <c r="X110" s="37"/>
      <c r="Y110" s="37"/>
    </row>
    <row r="111" spans="1:25" ht="30" x14ac:dyDescent="0.25">
      <c r="A111" s="37"/>
      <c r="B111" s="43"/>
      <c r="C111" s="37"/>
      <c r="D111" s="37"/>
      <c r="E111" s="43"/>
      <c r="F111" s="43"/>
      <c r="G111" s="43"/>
      <c r="H111" s="43"/>
      <c r="I111" s="15" t="s">
        <v>35</v>
      </c>
      <c r="J111" s="3">
        <f t="shared" si="25"/>
        <v>11528669.050000001</v>
      </c>
      <c r="K111" s="3">
        <v>2706360.14</v>
      </c>
      <c r="L111" s="3">
        <v>3054374.58</v>
      </c>
      <c r="M111" s="3">
        <v>4145575.28</v>
      </c>
      <c r="N111" s="30">
        <v>1622359.05</v>
      </c>
      <c r="O111" s="3">
        <v>0</v>
      </c>
      <c r="P111" s="3">
        <v>0</v>
      </c>
      <c r="Q111" s="43"/>
      <c r="R111" s="37"/>
      <c r="S111" s="37"/>
      <c r="T111" s="37"/>
      <c r="U111" s="37"/>
      <c r="V111" s="37"/>
      <c r="W111" s="40"/>
      <c r="X111" s="37"/>
      <c r="Y111" s="37"/>
    </row>
    <row r="112" spans="1:25" ht="30" x14ac:dyDescent="0.25">
      <c r="A112" s="38"/>
      <c r="B112" s="44"/>
      <c r="C112" s="38"/>
      <c r="D112" s="38"/>
      <c r="E112" s="44"/>
      <c r="F112" s="44"/>
      <c r="G112" s="44"/>
      <c r="H112" s="44"/>
      <c r="I112" s="15" t="s">
        <v>4</v>
      </c>
      <c r="J112" s="3">
        <f>SUM(K112:P112)</f>
        <v>555219</v>
      </c>
      <c r="K112" s="3">
        <v>126819</v>
      </c>
      <c r="L112" s="3">
        <v>115290</v>
      </c>
      <c r="M112" s="3">
        <v>191835</v>
      </c>
      <c r="N112" s="30">
        <v>121275</v>
      </c>
      <c r="O112" s="3">
        <v>0</v>
      </c>
      <c r="P112" s="3">
        <v>0</v>
      </c>
      <c r="Q112" s="44"/>
      <c r="R112" s="38"/>
      <c r="S112" s="38"/>
      <c r="T112" s="38"/>
      <c r="U112" s="38"/>
      <c r="V112" s="38"/>
      <c r="W112" s="41"/>
      <c r="X112" s="38"/>
      <c r="Y112" s="38"/>
    </row>
    <row r="113" spans="1:25" ht="29.25" customHeight="1" x14ac:dyDescent="0.25">
      <c r="A113" s="36" t="s">
        <v>60</v>
      </c>
      <c r="B113" s="42" t="s">
        <v>90</v>
      </c>
      <c r="C113" s="20">
        <v>2020</v>
      </c>
      <c r="D113" s="20">
        <v>2025</v>
      </c>
      <c r="E113" s="42" t="s">
        <v>6</v>
      </c>
      <c r="F113" s="17" t="s">
        <v>5</v>
      </c>
      <c r="G113" s="17" t="s">
        <v>5</v>
      </c>
      <c r="H113" s="17" t="s">
        <v>5</v>
      </c>
      <c r="I113" s="15" t="s">
        <v>3</v>
      </c>
      <c r="J113" s="3">
        <f t="shared" ref="J113:J116" si="26">SUM(K113:P113)</f>
        <v>288989.03999999998</v>
      </c>
      <c r="K113" s="3">
        <f>K114+K115+K116</f>
        <v>0</v>
      </c>
      <c r="L113" s="3">
        <f t="shared" ref="L113:P113" si="27">L114+L115+L116</f>
        <v>0</v>
      </c>
      <c r="M113" s="3">
        <f t="shared" si="27"/>
        <v>0</v>
      </c>
      <c r="N113" s="30">
        <f t="shared" si="27"/>
        <v>288989.03999999998</v>
      </c>
      <c r="O113" s="3">
        <f t="shared" si="27"/>
        <v>0</v>
      </c>
      <c r="P113" s="3">
        <f t="shared" si="27"/>
        <v>0</v>
      </c>
      <c r="Q113" s="42" t="s">
        <v>99</v>
      </c>
      <c r="R113" s="36" t="s">
        <v>29</v>
      </c>
      <c r="S113" s="36">
        <v>0</v>
      </c>
      <c r="T113" s="36">
        <v>0</v>
      </c>
      <c r="U113" s="36">
        <v>0</v>
      </c>
      <c r="V113" s="36">
        <v>0</v>
      </c>
      <c r="W113" s="39">
        <v>0</v>
      </c>
      <c r="X113" s="36">
        <v>0</v>
      </c>
      <c r="Y113" s="36">
        <v>0</v>
      </c>
    </row>
    <row r="114" spans="1:25" ht="30" x14ac:dyDescent="0.25">
      <c r="A114" s="37"/>
      <c r="B114" s="43"/>
      <c r="C114" s="20"/>
      <c r="D114" s="20"/>
      <c r="E114" s="43"/>
      <c r="F114" s="17"/>
      <c r="G114" s="17"/>
      <c r="H114" s="17"/>
      <c r="I114" s="15" t="s">
        <v>54</v>
      </c>
      <c r="J114" s="3">
        <f t="shared" si="26"/>
        <v>0</v>
      </c>
      <c r="K114" s="3">
        <v>0</v>
      </c>
      <c r="L114" s="3">
        <v>0</v>
      </c>
      <c r="M114" s="3">
        <v>0</v>
      </c>
      <c r="N114" s="30">
        <f>+N118</f>
        <v>0</v>
      </c>
      <c r="O114" s="3">
        <v>0</v>
      </c>
      <c r="P114" s="3">
        <v>0</v>
      </c>
      <c r="Q114" s="43"/>
      <c r="R114" s="37"/>
      <c r="S114" s="37"/>
      <c r="T114" s="37"/>
      <c r="U114" s="37"/>
      <c r="V114" s="37"/>
      <c r="W114" s="40"/>
      <c r="X114" s="37"/>
      <c r="Y114" s="37"/>
    </row>
    <row r="115" spans="1:25" ht="30" x14ac:dyDescent="0.25">
      <c r="A115" s="37"/>
      <c r="B115" s="43"/>
      <c r="C115" s="20"/>
      <c r="D115" s="20"/>
      <c r="E115" s="43"/>
      <c r="F115" s="17"/>
      <c r="G115" s="17"/>
      <c r="H115" s="17"/>
      <c r="I115" s="15" t="s">
        <v>35</v>
      </c>
      <c r="J115" s="3">
        <f t="shared" si="26"/>
        <v>0</v>
      </c>
      <c r="K115" s="3">
        <v>0</v>
      </c>
      <c r="L115" s="3">
        <v>0</v>
      </c>
      <c r="M115" s="3">
        <v>0</v>
      </c>
      <c r="N115" s="30">
        <v>0</v>
      </c>
      <c r="O115" s="3">
        <v>0</v>
      </c>
      <c r="P115" s="3">
        <v>0</v>
      </c>
      <c r="Q115" s="43"/>
      <c r="R115" s="37"/>
      <c r="S115" s="37"/>
      <c r="T115" s="37"/>
      <c r="U115" s="37"/>
      <c r="V115" s="37"/>
      <c r="W115" s="40"/>
      <c r="X115" s="37"/>
      <c r="Y115" s="37"/>
    </row>
    <row r="116" spans="1:25" ht="30" x14ac:dyDescent="0.25">
      <c r="A116" s="38"/>
      <c r="B116" s="44"/>
      <c r="C116" s="20"/>
      <c r="D116" s="20"/>
      <c r="E116" s="44"/>
      <c r="F116" s="17"/>
      <c r="G116" s="17"/>
      <c r="H116" s="17"/>
      <c r="I116" s="15" t="s">
        <v>4</v>
      </c>
      <c r="J116" s="3">
        <f t="shared" si="26"/>
        <v>288989.03999999998</v>
      </c>
      <c r="K116" s="3">
        <v>0</v>
      </c>
      <c r="L116" s="3">
        <v>0</v>
      </c>
      <c r="M116" s="3">
        <v>0</v>
      </c>
      <c r="N116" s="30">
        <v>288989.03999999998</v>
      </c>
      <c r="O116" s="3">
        <v>0</v>
      </c>
      <c r="P116" s="3">
        <v>0</v>
      </c>
      <c r="Q116" s="44"/>
      <c r="R116" s="38"/>
      <c r="S116" s="38"/>
      <c r="T116" s="38"/>
      <c r="U116" s="38"/>
      <c r="V116" s="38"/>
      <c r="W116" s="41"/>
      <c r="X116" s="38"/>
      <c r="Y116" s="38"/>
    </row>
    <row r="117" spans="1:25" x14ac:dyDescent="0.25">
      <c r="A117" s="36" t="s">
        <v>219</v>
      </c>
      <c r="B117" s="42" t="s">
        <v>220</v>
      </c>
      <c r="C117" s="36">
        <v>2020</v>
      </c>
      <c r="D117" s="36">
        <v>2025</v>
      </c>
      <c r="E117" s="42" t="s">
        <v>6</v>
      </c>
      <c r="F117" s="42" t="s">
        <v>5</v>
      </c>
      <c r="G117" s="42" t="s">
        <v>5</v>
      </c>
      <c r="H117" s="42" t="s">
        <v>5</v>
      </c>
      <c r="I117" s="15" t="s">
        <v>3</v>
      </c>
      <c r="J117" s="3">
        <f>SUM(K117:O117)</f>
        <v>126000</v>
      </c>
      <c r="K117" s="3">
        <f>K118+K119+K120</f>
        <v>0</v>
      </c>
      <c r="L117" s="3">
        <f t="shared" ref="L117:P117" si="28">L118+L119+L120</f>
        <v>0</v>
      </c>
      <c r="M117" s="3">
        <f t="shared" si="28"/>
        <v>126000</v>
      </c>
      <c r="N117" s="30">
        <f t="shared" si="28"/>
        <v>0</v>
      </c>
      <c r="O117" s="3">
        <f t="shared" si="28"/>
        <v>0</v>
      </c>
      <c r="P117" s="3">
        <f t="shared" si="28"/>
        <v>0</v>
      </c>
      <c r="Q117" s="42" t="s">
        <v>221</v>
      </c>
      <c r="R117" s="36" t="s">
        <v>34</v>
      </c>
      <c r="S117" s="36">
        <v>1</v>
      </c>
      <c r="T117" s="36">
        <v>0</v>
      </c>
      <c r="U117" s="36">
        <v>0</v>
      </c>
      <c r="V117" s="36">
        <v>1</v>
      </c>
      <c r="W117" s="39" t="s">
        <v>5</v>
      </c>
      <c r="X117" s="36" t="s">
        <v>5</v>
      </c>
      <c r="Y117" s="36" t="s">
        <v>5</v>
      </c>
    </row>
    <row r="118" spans="1:25" ht="30" x14ac:dyDescent="0.25">
      <c r="A118" s="37"/>
      <c r="B118" s="43"/>
      <c r="C118" s="37"/>
      <c r="D118" s="37"/>
      <c r="E118" s="43"/>
      <c r="F118" s="43"/>
      <c r="G118" s="43"/>
      <c r="H118" s="43"/>
      <c r="I118" s="15" t="s">
        <v>54</v>
      </c>
      <c r="J118" s="3">
        <f t="shared" ref="J118:J119" si="29">SUM(K118:O118)</f>
        <v>0</v>
      </c>
      <c r="K118" s="3">
        <v>0</v>
      </c>
      <c r="L118" s="3">
        <v>0</v>
      </c>
      <c r="M118" s="3">
        <v>0</v>
      </c>
      <c r="N118" s="30">
        <v>0</v>
      </c>
      <c r="O118" s="3">
        <v>0</v>
      </c>
      <c r="P118" s="3">
        <v>0</v>
      </c>
      <c r="Q118" s="43"/>
      <c r="R118" s="37"/>
      <c r="S118" s="37"/>
      <c r="T118" s="37"/>
      <c r="U118" s="37"/>
      <c r="V118" s="37"/>
      <c r="W118" s="40"/>
      <c r="X118" s="37"/>
      <c r="Y118" s="37"/>
    </row>
    <row r="119" spans="1:25" ht="30" x14ac:dyDescent="0.25">
      <c r="A119" s="37"/>
      <c r="B119" s="43"/>
      <c r="C119" s="37"/>
      <c r="D119" s="37"/>
      <c r="E119" s="43"/>
      <c r="F119" s="43"/>
      <c r="G119" s="43"/>
      <c r="H119" s="43"/>
      <c r="I119" s="15" t="s">
        <v>35</v>
      </c>
      <c r="J119" s="3">
        <f t="shared" si="29"/>
        <v>122220</v>
      </c>
      <c r="K119" s="3">
        <v>0</v>
      </c>
      <c r="L119" s="3">
        <v>0</v>
      </c>
      <c r="M119" s="3">
        <v>122220</v>
      </c>
      <c r="N119" s="30">
        <v>0</v>
      </c>
      <c r="O119" s="3">
        <v>0</v>
      </c>
      <c r="P119" s="3">
        <v>0</v>
      </c>
      <c r="Q119" s="43"/>
      <c r="R119" s="37"/>
      <c r="S119" s="37"/>
      <c r="T119" s="37"/>
      <c r="U119" s="37"/>
      <c r="V119" s="37"/>
      <c r="W119" s="40"/>
      <c r="X119" s="37"/>
      <c r="Y119" s="37"/>
    </row>
    <row r="120" spans="1:25" ht="30" x14ac:dyDescent="0.25">
      <c r="A120" s="38"/>
      <c r="B120" s="44"/>
      <c r="C120" s="38"/>
      <c r="D120" s="38"/>
      <c r="E120" s="44"/>
      <c r="F120" s="44"/>
      <c r="G120" s="44"/>
      <c r="H120" s="44"/>
      <c r="I120" s="15" t="s">
        <v>4</v>
      </c>
      <c r="J120" s="3">
        <f>SUM(K120:O120)</f>
        <v>3780</v>
      </c>
      <c r="K120" s="3">
        <v>0</v>
      </c>
      <c r="L120" s="3">
        <v>0</v>
      </c>
      <c r="M120" s="3">
        <v>3780</v>
      </c>
      <c r="N120" s="30">
        <v>0</v>
      </c>
      <c r="O120" s="3">
        <v>0</v>
      </c>
      <c r="P120" s="3">
        <v>0</v>
      </c>
      <c r="Q120" s="44"/>
      <c r="R120" s="38"/>
      <c r="S120" s="38"/>
      <c r="T120" s="38"/>
      <c r="U120" s="38"/>
      <c r="V120" s="38"/>
      <c r="W120" s="41"/>
      <c r="X120" s="38"/>
      <c r="Y120" s="38"/>
    </row>
    <row r="121" spans="1:25" x14ac:dyDescent="0.25">
      <c r="A121" s="57" t="s">
        <v>61</v>
      </c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9"/>
    </row>
    <row r="122" spans="1:25" x14ac:dyDescent="0.25">
      <c r="A122" s="36">
        <v>3</v>
      </c>
      <c r="B122" s="42" t="s">
        <v>98</v>
      </c>
      <c r="C122" s="36">
        <v>2020</v>
      </c>
      <c r="D122" s="36">
        <v>2025</v>
      </c>
      <c r="E122" s="42" t="s">
        <v>6</v>
      </c>
      <c r="F122" s="42" t="s">
        <v>5</v>
      </c>
      <c r="G122" s="42" t="s">
        <v>5</v>
      </c>
      <c r="H122" s="42" t="s">
        <v>5</v>
      </c>
      <c r="I122" s="24" t="s">
        <v>3</v>
      </c>
      <c r="J122" s="3">
        <f>SUM(K122:P122)</f>
        <v>12873418</v>
      </c>
      <c r="K122" s="3">
        <f>K123+K124+K125</f>
        <v>4274190</v>
      </c>
      <c r="L122" s="3">
        <f t="shared" ref="L122:P122" si="30">L123+L124+L125</f>
        <v>3174132.63</v>
      </c>
      <c r="M122" s="3">
        <f t="shared" si="30"/>
        <v>5425095.3700000001</v>
      </c>
      <c r="N122" s="30">
        <f t="shared" si="30"/>
        <v>0</v>
      </c>
      <c r="O122" s="3">
        <f t="shared" si="30"/>
        <v>0</v>
      </c>
      <c r="P122" s="3">
        <f t="shared" si="30"/>
        <v>0</v>
      </c>
      <c r="Q122" s="42" t="s">
        <v>5</v>
      </c>
      <c r="R122" s="42" t="s">
        <v>5</v>
      </c>
      <c r="S122" s="36" t="s">
        <v>5</v>
      </c>
      <c r="T122" s="36" t="s">
        <v>5</v>
      </c>
      <c r="U122" s="36" t="s">
        <v>5</v>
      </c>
      <c r="V122" s="36" t="s">
        <v>5</v>
      </c>
      <c r="W122" s="39" t="s">
        <v>5</v>
      </c>
      <c r="X122" s="36" t="s">
        <v>5</v>
      </c>
      <c r="Y122" s="36" t="s">
        <v>5</v>
      </c>
    </row>
    <row r="123" spans="1:25" ht="30" x14ac:dyDescent="0.25">
      <c r="A123" s="37"/>
      <c r="B123" s="43"/>
      <c r="C123" s="37"/>
      <c r="D123" s="37"/>
      <c r="E123" s="43"/>
      <c r="F123" s="43"/>
      <c r="G123" s="43"/>
      <c r="H123" s="43"/>
      <c r="I123" s="15" t="s">
        <v>54</v>
      </c>
      <c r="J123" s="3">
        <f t="shared" ref="J123:J124" si="31">SUM(K123:P123)</f>
        <v>0</v>
      </c>
      <c r="K123" s="3">
        <f>K127+K131+K135</f>
        <v>0</v>
      </c>
      <c r="L123" s="3">
        <f t="shared" ref="L123:P123" si="32">L127+L131+L135</f>
        <v>0</v>
      </c>
      <c r="M123" s="3">
        <f t="shared" si="32"/>
        <v>0</v>
      </c>
      <c r="N123" s="30">
        <f t="shared" si="32"/>
        <v>0</v>
      </c>
      <c r="O123" s="3">
        <f t="shared" si="32"/>
        <v>0</v>
      </c>
      <c r="P123" s="3">
        <f t="shared" si="32"/>
        <v>0</v>
      </c>
      <c r="Q123" s="43"/>
      <c r="R123" s="43"/>
      <c r="S123" s="37"/>
      <c r="T123" s="37"/>
      <c r="U123" s="37"/>
      <c r="V123" s="37"/>
      <c r="W123" s="40"/>
      <c r="X123" s="37"/>
      <c r="Y123" s="37"/>
    </row>
    <row r="124" spans="1:25" ht="30" x14ac:dyDescent="0.25">
      <c r="A124" s="37"/>
      <c r="B124" s="43"/>
      <c r="C124" s="37"/>
      <c r="D124" s="37"/>
      <c r="E124" s="43"/>
      <c r="F124" s="43"/>
      <c r="G124" s="43"/>
      <c r="H124" s="43"/>
      <c r="I124" s="15" t="s">
        <v>35</v>
      </c>
      <c r="J124" s="3">
        <f t="shared" si="31"/>
        <v>0</v>
      </c>
      <c r="K124" s="3">
        <f>K128+K132+K136</f>
        <v>0</v>
      </c>
      <c r="L124" s="3">
        <v>0</v>
      </c>
      <c r="M124" s="3">
        <v>0</v>
      </c>
      <c r="N124" s="30">
        <v>0</v>
      </c>
      <c r="O124" s="3">
        <v>0</v>
      </c>
      <c r="P124" s="3">
        <v>0</v>
      </c>
      <c r="Q124" s="43"/>
      <c r="R124" s="43"/>
      <c r="S124" s="37"/>
      <c r="T124" s="37"/>
      <c r="U124" s="37"/>
      <c r="V124" s="37"/>
      <c r="W124" s="40"/>
      <c r="X124" s="37"/>
      <c r="Y124" s="37"/>
    </row>
    <row r="125" spans="1:25" ht="30" x14ac:dyDescent="0.25">
      <c r="A125" s="38"/>
      <c r="B125" s="44"/>
      <c r="C125" s="38"/>
      <c r="D125" s="38"/>
      <c r="E125" s="44"/>
      <c r="F125" s="44"/>
      <c r="G125" s="44"/>
      <c r="H125" s="44"/>
      <c r="I125" s="15" t="s">
        <v>4</v>
      </c>
      <c r="J125" s="3">
        <f>SUM(K125:P125)</f>
        <v>12873418</v>
      </c>
      <c r="K125" s="3">
        <f>K129+K133+K137</f>
        <v>4274190</v>
      </c>
      <c r="L125" s="3">
        <f t="shared" ref="L125:P125" si="33">L129+L133+L137</f>
        <v>3174132.63</v>
      </c>
      <c r="M125" s="3">
        <f t="shared" si="33"/>
        <v>5425095.3700000001</v>
      </c>
      <c r="N125" s="30">
        <f t="shared" si="33"/>
        <v>0</v>
      </c>
      <c r="O125" s="3">
        <f t="shared" si="33"/>
        <v>0</v>
      </c>
      <c r="P125" s="3">
        <f t="shared" si="33"/>
        <v>0</v>
      </c>
      <c r="Q125" s="44"/>
      <c r="R125" s="44"/>
      <c r="S125" s="38"/>
      <c r="T125" s="38"/>
      <c r="U125" s="38"/>
      <c r="V125" s="38"/>
      <c r="W125" s="41"/>
      <c r="X125" s="38"/>
      <c r="Y125" s="38"/>
    </row>
    <row r="126" spans="1:25" x14ac:dyDescent="0.25">
      <c r="A126" s="36" t="s">
        <v>62</v>
      </c>
      <c r="B126" s="42" t="s">
        <v>91</v>
      </c>
      <c r="C126" s="36">
        <v>2020</v>
      </c>
      <c r="D126" s="36">
        <v>2025</v>
      </c>
      <c r="E126" s="42" t="s">
        <v>6</v>
      </c>
      <c r="F126" s="42" t="s">
        <v>5</v>
      </c>
      <c r="G126" s="42" t="s">
        <v>5</v>
      </c>
      <c r="H126" s="42" t="s">
        <v>5</v>
      </c>
      <c r="I126" s="24" t="s">
        <v>3</v>
      </c>
      <c r="J126" s="3">
        <f>SUM(K126:P126)</f>
        <v>1680417.29</v>
      </c>
      <c r="K126" s="3">
        <f>K127+K128+K129</f>
        <v>12000</v>
      </c>
      <c r="L126" s="3">
        <f t="shared" ref="L126:P126" si="34">L127+L128+L129</f>
        <v>611784.63</v>
      </c>
      <c r="M126" s="3">
        <f t="shared" si="34"/>
        <v>1056632.6599999999</v>
      </c>
      <c r="N126" s="30">
        <f t="shared" si="34"/>
        <v>0</v>
      </c>
      <c r="O126" s="3">
        <f t="shared" si="34"/>
        <v>0</v>
      </c>
      <c r="P126" s="3">
        <f t="shared" si="34"/>
        <v>0</v>
      </c>
      <c r="Q126" s="42" t="s">
        <v>5</v>
      </c>
      <c r="R126" s="42" t="s">
        <v>5</v>
      </c>
      <c r="S126" s="36" t="s">
        <v>5</v>
      </c>
      <c r="T126" s="36" t="s">
        <v>5</v>
      </c>
      <c r="U126" s="36" t="s">
        <v>5</v>
      </c>
      <c r="V126" s="36" t="s">
        <v>5</v>
      </c>
      <c r="W126" s="39" t="s">
        <v>5</v>
      </c>
      <c r="X126" s="36" t="s">
        <v>5</v>
      </c>
      <c r="Y126" s="36" t="s">
        <v>5</v>
      </c>
    </row>
    <row r="127" spans="1:25" ht="30" x14ac:dyDescent="0.25">
      <c r="A127" s="37"/>
      <c r="B127" s="43"/>
      <c r="C127" s="37"/>
      <c r="D127" s="37"/>
      <c r="E127" s="43"/>
      <c r="F127" s="43"/>
      <c r="G127" s="43"/>
      <c r="H127" s="43"/>
      <c r="I127" s="15" t="s">
        <v>54</v>
      </c>
      <c r="J127" s="3">
        <f t="shared" ref="J127:J129" si="35">SUM(K127:P127)</f>
        <v>0</v>
      </c>
      <c r="K127" s="3">
        <v>0</v>
      </c>
      <c r="L127" s="3">
        <v>0</v>
      </c>
      <c r="M127" s="3">
        <v>0</v>
      </c>
      <c r="N127" s="30">
        <v>0</v>
      </c>
      <c r="O127" s="3">
        <v>0</v>
      </c>
      <c r="P127" s="3">
        <v>0</v>
      </c>
      <c r="Q127" s="43"/>
      <c r="R127" s="43"/>
      <c r="S127" s="37"/>
      <c r="T127" s="37"/>
      <c r="U127" s="37"/>
      <c r="V127" s="37"/>
      <c r="W127" s="40"/>
      <c r="X127" s="37"/>
      <c r="Y127" s="37"/>
    </row>
    <row r="128" spans="1:25" ht="30" x14ac:dyDescent="0.25">
      <c r="A128" s="37"/>
      <c r="B128" s="43"/>
      <c r="C128" s="37"/>
      <c r="D128" s="37"/>
      <c r="E128" s="43"/>
      <c r="F128" s="43"/>
      <c r="G128" s="43"/>
      <c r="H128" s="43"/>
      <c r="I128" s="15" t="s">
        <v>35</v>
      </c>
      <c r="J128" s="3">
        <f t="shared" si="35"/>
        <v>0</v>
      </c>
      <c r="K128" s="3">
        <v>0</v>
      </c>
      <c r="L128" s="3">
        <v>0</v>
      </c>
      <c r="M128" s="3">
        <v>0</v>
      </c>
      <c r="N128" s="30">
        <v>0</v>
      </c>
      <c r="O128" s="3">
        <v>0</v>
      </c>
      <c r="P128" s="3">
        <v>0</v>
      </c>
      <c r="Q128" s="43"/>
      <c r="R128" s="43"/>
      <c r="S128" s="37"/>
      <c r="T128" s="37"/>
      <c r="U128" s="37"/>
      <c r="V128" s="37"/>
      <c r="W128" s="40"/>
      <c r="X128" s="37"/>
      <c r="Y128" s="37"/>
    </row>
    <row r="129" spans="1:25" ht="30" x14ac:dyDescent="0.25">
      <c r="A129" s="38"/>
      <c r="B129" s="44"/>
      <c r="C129" s="38"/>
      <c r="D129" s="38"/>
      <c r="E129" s="44"/>
      <c r="F129" s="44"/>
      <c r="G129" s="44"/>
      <c r="H129" s="44"/>
      <c r="I129" s="15" t="s">
        <v>4</v>
      </c>
      <c r="J129" s="3">
        <f t="shared" si="35"/>
        <v>1680417.29</v>
      </c>
      <c r="K129" s="3">
        <v>12000</v>
      </c>
      <c r="L129" s="3">
        <v>611784.63</v>
      </c>
      <c r="M129" s="3">
        <v>1056632.6599999999</v>
      </c>
      <c r="N129" s="30">
        <v>0</v>
      </c>
      <c r="O129" s="3">
        <v>0</v>
      </c>
      <c r="P129" s="3">
        <v>0</v>
      </c>
      <c r="Q129" s="44"/>
      <c r="R129" s="44"/>
      <c r="S129" s="38"/>
      <c r="T129" s="38"/>
      <c r="U129" s="38"/>
      <c r="V129" s="38"/>
      <c r="W129" s="41"/>
      <c r="X129" s="38"/>
      <c r="Y129" s="38"/>
    </row>
    <row r="130" spans="1:25" x14ac:dyDescent="0.25">
      <c r="A130" s="36" t="s">
        <v>63</v>
      </c>
      <c r="B130" s="42" t="s">
        <v>92</v>
      </c>
      <c r="C130" s="36">
        <v>2020</v>
      </c>
      <c r="D130" s="36">
        <v>2025</v>
      </c>
      <c r="E130" s="42" t="s">
        <v>6</v>
      </c>
      <c r="F130" s="42" t="s">
        <v>5</v>
      </c>
      <c r="G130" s="42" t="s">
        <v>5</v>
      </c>
      <c r="H130" s="42" t="s">
        <v>5</v>
      </c>
      <c r="I130" s="24" t="s">
        <v>3</v>
      </c>
      <c r="J130" s="3">
        <v>0</v>
      </c>
      <c r="K130" s="3">
        <f>K131+K132+K133</f>
        <v>4262190</v>
      </c>
      <c r="L130" s="3">
        <f t="shared" ref="L130:P130" si="36">L131+L132+L133</f>
        <v>553536</v>
      </c>
      <c r="M130" s="3">
        <f t="shared" si="36"/>
        <v>4368462.71</v>
      </c>
      <c r="N130" s="30">
        <f t="shared" si="36"/>
        <v>0</v>
      </c>
      <c r="O130" s="3">
        <f t="shared" si="36"/>
        <v>0</v>
      </c>
      <c r="P130" s="3">
        <f t="shared" si="36"/>
        <v>0</v>
      </c>
      <c r="Q130" s="42" t="s">
        <v>5</v>
      </c>
      <c r="R130" s="42" t="s">
        <v>5</v>
      </c>
      <c r="S130" s="36" t="s">
        <v>5</v>
      </c>
      <c r="T130" s="36" t="s">
        <v>5</v>
      </c>
      <c r="U130" s="36" t="s">
        <v>5</v>
      </c>
      <c r="V130" s="36" t="s">
        <v>5</v>
      </c>
      <c r="W130" s="39" t="s">
        <v>5</v>
      </c>
      <c r="X130" s="36" t="s">
        <v>5</v>
      </c>
      <c r="Y130" s="36" t="s">
        <v>5</v>
      </c>
    </row>
    <row r="131" spans="1:25" ht="30" x14ac:dyDescent="0.25">
      <c r="A131" s="37"/>
      <c r="B131" s="43"/>
      <c r="C131" s="37"/>
      <c r="D131" s="37"/>
      <c r="E131" s="43"/>
      <c r="F131" s="43"/>
      <c r="G131" s="43"/>
      <c r="H131" s="43"/>
      <c r="I131" s="15" t="s">
        <v>54</v>
      </c>
      <c r="J131" s="3">
        <v>0</v>
      </c>
      <c r="K131" s="3">
        <v>0</v>
      </c>
      <c r="L131" s="3">
        <v>0</v>
      </c>
      <c r="M131" s="3">
        <v>0</v>
      </c>
      <c r="N131" s="30">
        <v>0</v>
      </c>
      <c r="O131" s="3">
        <v>0</v>
      </c>
      <c r="P131" s="3">
        <v>0</v>
      </c>
      <c r="Q131" s="43"/>
      <c r="R131" s="43"/>
      <c r="S131" s="37"/>
      <c r="T131" s="37"/>
      <c r="U131" s="37"/>
      <c r="V131" s="37"/>
      <c r="W131" s="40"/>
      <c r="X131" s="37"/>
      <c r="Y131" s="37"/>
    </row>
    <row r="132" spans="1:25" ht="30" x14ac:dyDescent="0.25">
      <c r="A132" s="37"/>
      <c r="B132" s="43"/>
      <c r="C132" s="37"/>
      <c r="D132" s="37"/>
      <c r="E132" s="43"/>
      <c r="F132" s="43"/>
      <c r="G132" s="43"/>
      <c r="H132" s="43"/>
      <c r="I132" s="15" t="s">
        <v>35</v>
      </c>
      <c r="J132" s="3">
        <v>0</v>
      </c>
      <c r="K132" s="3">
        <v>0</v>
      </c>
      <c r="L132" s="3">
        <v>0</v>
      </c>
      <c r="M132" s="3">
        <v>0</v>
      </c>
      <c r="N132" s="30">
        <v>0</v>
      </c>
      <c r="O132" s="3">
        <v>0</v>
      </c>
      <c r="P132" s="3">
        <v>0</v>
      </c>
      <c r="Q132" s="43"/>
      <c r="R132" s="43"/>
      <c r="S132" s="37"/>
      <c r="T132" s="37"/>
      <c r="U132" s="37"/>
      <c r="V132" s="37"/>
      <c r="W132" s="40"/>
      <c r="X132" s="37"/>
      <c r="Y132" s="37"/>
    </row>
    <row r="133" spans="1:25" ht="30" x14ac:dyDescent="0.25">
      <c r="A133" s="38"/>
      <c r="B133" s="44"/>
      <c r="C133" s="38"/>
      <c r="D133" s="38"/>
      <c r="E133" s="44"/>
      <c r="F133" s="44"/>
      <c r="G133" s="44"/>
      <c r="H133" s="44"/>
      <c r="I133" s="15" t="s">
        <v>4</v>
      </c>
      <c r="J133" s="3">
        <v>0</v>
      </c>
      <c r="K133" s="3">
        <v>4262190</v>
      </c>
      <c r="L133" s="3">
        <v>553536</v>
      </c>
      <c r="M133" s="3">
        <v>4368462.71</v>
      </c>
      <c r="N133" s="30">
        <v>0</v>
      </c>
      <c r="O133" s="3">
        <v>0</v>
      </c>
      <c r="P133" s="3">
        <v>0</v>
      </c>
      <c r="Q133" s="44"/>
      <c r="R133" s="44"/>
      <c r="S133" s="38"/>
      <c r="T133" s="38"/>
      <c r="U133" s="38"/>
      <c r="V133" s="38"/>
      <c r="W133" s="41"/>
      <c r="X133" s="38"/>
      <c r="Y133" s="38"/>
    </row>
    <row r="134" spans="1:25" x14ac:dyDescent="0.25">
      <c r="A134" s="36" t="s">
        <v>64</v>
      </c>
      <c r="B134" s="42" t="s">
        <v>93</v>
      </c>
      <c r="C134" s="36">
        <v>2020</v>
      </c>
      <c r="D134" s="36">
        <v>2025</v>
      </c>
      <c r="E134" s="42" t="s">
        <v>6</v>
      </c>
      <c r="F134" s="42" t="s">
        <v>5</v>
      </c>
      <c r="G134" s="42" t="s">
        <v>5</v>
      </c>
      <c r="H134" s="42" t="s">
        <v>5</v>
      </c>
      <c r="I134" s="24" t="s">
        <v>3</v>
      </c>
      <c r="J134" s="3">
        <v>0</v>
      </c>
      <c r="K134" s="3">
        <f>K135+K136+K137</f>
        <v>0</v>
      </c>
      <c r="L134" s="3">
        <f t="shared" ref="L134:P134" si="37">L135+L136+L137</f>
        <v>2008812</v>
      </c>
      <c r="M134" s="3">
        <f t="shared" si="37"/>
        <v>0</v>
      </c>
      <c r="N134" s="30">
        <f t="shared" si="37"/>
        <v>0</v>
      </c>
      <c r="O134" s="3">
        <f t="shared" si="37"/>
        <v>0</v>
      </c>
      <c r="P134" s="3">
        <f t="shared" si="37"/>
        <v>0</v>
      </c>
      <c r="Q134" s="42" t="s">
        <v>5</v>
      </c>
      <c r="R134" s="42" t="s">
        <v>5</v>
      </c>
      <c r="S134" s="36" t="s">
        <v>5</v>
      </c>
      <c r="T134" s="36" t="s">
        <v>5</v>
      </c>
      <c r="U134" s="36" t="s">
        <v>5</v>
      </c>
      <c r="V134" s="36" t="s">
        <v>5</v>
      </c>
      <c r="W134" s="39" t="s">
        <v>5</v>
      </c>
      <c r="X134" s="36" t="s">
        <v>5</v>
      </c>
      <c r="Y134" s="36" t="s">
        <v>5</v>
      </c>
    </row>
    <row r="135" spans="1:25" ht="30" x14ac:dyDescent="0.25">
      <c r="A135" s="37"/>
      <c r="B135" s="43"/>
      <c r="C135" s="37"/>
      <c r="D135" s="37"/>
      <c r="E135" s="43"/>
      <c r="F135" s="43"/>
      <c r="G135" s="43"/>
      <c r="H135" s="43"/>
      <c r="I135" s="15" t="s">
        <v>54</v>
      </c>
      <c r="J135" s="3">
        <v>0</v>
      </c>
      <c r="K135" s="3">
        <v>0</v>
      </c>
      <c r="L135" s="3">
        <v>0</v>
      </c>
      <c r="M135" s="3">
        <v>0</v>
      </c>
      <c r="N135" s="30">
        <v>0</v>
      </c>
      <c r="O135" s="3">
        <v>0</v>
      </c>
      <c r="P135" s="3">
        <v>0</v>
      </c>
      <c r="Q135" s="43"/>
      <c r="R135" s="43"/>
      <c r="S135" s="37"/>
      <c r="T135" s="37"/>
      <c r="U135" s="37"/>
      <c r="V135" s="37"/>
      <c r="W135" s="40"/>
      <c r="X135" s="37"/>
      <c r="Y135" s="37"/>
    </row>
    <row r="136" spans="1:25" ht="30" x14ac:dyDescent="0.25">
      <c r="A136" s="37"/>
      <c r="B136" s="43"/>
      <c r="C136" s="37"/>
      <c r="D136" s="37"/>
      <c r="E136" s="43"/>
      <c r="F136" s="43"/>
      <c r="G136" s="43"/>
      <c r="H136" s="43"/>
      <c r="I136" s="15" t="s">
        <v>35</v>
      </c>
      <c r="J136" s="3">
        <v>0</v>
      </c>
      <c r="K136" s="3">
        <v>0</v>
      </c>
      <c r="L136" s="3">
        <v>0</v>
      </c>
      <c r="M136" s="3">
        <v>0</v>
      </c>
      <c r="N136" s="30">
        <v>0</v>
      </c>
      <c r="O136" s="3">
        <v>0</v>
      </c>
      <c r="P136" s="3">
        <v>0</v>
      </c>
      <c r="Q136" s="43"/>
      <c r="R136" s="43"/>
      <c r="S136" s="37"/>
      <c r="T136" s="37"/>
      <c r="U136" s="37"/>
      <c r="V136" s="37"/>
      <c r="W136" s="40"/>
      <c r="X136" s="37"/>
      <c r="Y136" s="37"/>
    </row>
    <row r="137" spans="1:25" ht="30" x14ac:dyDescent="0.25">
      <c r="A137" s="38"/>
      <c r="B137" s="44"/>
      <c r="C137" s="38"/>
      <c r="D137" s="38"/>
      <c r="E137" s="44"/>
      <c r="F137" s="44"/>
      <c r="G137" s="44"/>
      <c r="H137" s="44"/>
      <c r="I137" s="15" t="s">
        <v>4</v>
      </c>
      <c r="J137" s="3">
        <v>0</v>
      </c>
      <c r="K137" s="3">
        <v>0</v>
      </c>
      <c r="L137" s="3">
        <v>2008812</v>
      </c>
      <c r="M137" s="3">
        <v>0</v>
      </c>
      <c r="N137" s="30">
        <v>0</v>
      </c>
      <c r="O137" s="3">
        <v>0</v>
      </c>
      <c r="P137" s="3">
        <v>0</v>
      </c>
      <c r="Q137" s="44"/>
      <c r="R137" s="44"/>
      <c r="S137" s="38"/>
      <c r="T137" s="38"/>
      <c r="U137" s="38"/>
      <c r="V137" s="38"/>
      <c r="W137" s="41"/>
      <c r="X137" s="38"/>
      <c r="Y137" s="38"/>
    </row>
    <row r="138" spans="1:25" x14ac:dyDescent="0.25">
      <c r="A138" s="91" t="s">
        <v>65</v>
      </c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1"/>
      <c r="N138" s="91"/>
      <c r="O138" s="91"/>
      <c r="P138" s="91"/>
      <c r="Q138" s="91"/>
      <c r="R138" s="91"/>
      <c r="S138" s="91"/>
      <c r="T138" s="91"/>
      <c r="U138" s="91"/>
      <c r="V138" s="91"/>
      <c r="W138" s="91"/>
      <c r="X138" s="91"/>
      <c r="Y138" s="91"/>
    </row>
    <row r="139" spans="1:25" x14ac:dyDescent="0.25">
      <c r="A139" s="36">
        <v>4</v>
      </c>
      <c r="B139" s="42" t="s">
        <v>94</v>
      </c>
      <c r="C139" s="36">
        <v>2020</v>
      </c>
      <c r="D139" s="36">
        <v>2025</v>
      </c>
      <c r="E139" s="42" t="s">
        <v>5</v>
      </c>
      <c r="F139" s="42" t="s">
        <v>5</v>
      </c>
      <c r="G139" s="42" t="s">
        <v>5</v>
      </c>
      <c r="H139" s="42" t="s">
        <v>5</v>
      </c>
      <c r="I139" s="25" t="s">
        <v>3</v>
      </c>
      <c r="J139" s="3">
        <f>SUM(K139:P139)</f>
        <v>37052410.609999999</v>
      </c>
      <c r="K139" s="3">
        <f>K140+K141+K142</f>
        <v>1609639.8900000001</v>
      </c>
      <c r="L139" s="3">
        <f t="shared" ref="L139:P139" si="38">L140+L141+L142</f>
        <v>7549493.1900000004</v>
      </c>
      <c r="M139" s="3">
        <f t="shared" si="38"/>
        <v>10351278.18</v>
      </c>
      <c r="N139" s="30">
        <f t="shared" si="38"/>
        <v>17541999.350000001</v>
      </c>
      <c r="O139" s="3">
        <f t="shared" si="38"/>
        <v>0</v>
      </c>
      <c r="P139" s="3">
        <f t="shared" si="38"/>
        <v>0</v>
      </c>
      <c r="Q139" s="42" t="s">
        <v>100</v>
      </c>
      <c r="R139" s="42" t="s">
        <v>19</v>
      </c>
      <c r="S139" s="36">
        <v>19.600000000000001</v>
      </c>
      <c r="T139" s="36">
        <v>9.5</v>
      </c>
      <c r="U139" s="36">
        <v>10.1</v>
      </c>
      <c r="V139" s="36">
        <v>0</v>
      </c>
      <c r="W139" s="39">
        <v>0</v>
      </c>
      <c r="X139" s="36">
        <v>0</v>
      </c>
      <c r="Y139" s="36">
        <v>0</v>
      </c>
    </row>
    <row r="140" spans="1:25" ht="30" x14ac:dyDescent="0.25">
      <c r="A140" s="37"/>
      <c r="B140" s="43"/>
      <c r="C140" s="37"/>
      <c r="D140" s="37"/>
      <c r="E140" s="43"/>
      <c r="F140" s="43"/>
      <c r="G140" s="43"/>
      <c r="H140" s="43"/>
      <c r="I140" s="15" t="s">
        <v>54</v>
      </c>
      <c r="J140" s="3">
        <f t="shared" ref="J140:J142" si="39">SUM(K140:P140)</f>
        <v>0</v>
      </c>
      <c r="K140" s="3">
        <f>K144+K156+K168+K172+K184+K196+K208+K212+K216+K224+K252+K256+K272+K260</f>
        <v>0</v>
      </c>
      <c r="L140" s="3">
        <f t="shared" ref="L140:P140" si="40">L144+L156+L168+L172+L184+L196+L208+L212+L216+L224+L252+L256+L272+L260</f>
        <v>0</v>
      </c>
      <c r="M140" s="3">
        <f t="shared" si="40"/>
        <v>0</v>
      </c>
      <c r="N140" s="30">
        <f t="shared" si="40"/>
        <v>0</v>
      </c>
      <c r="O140" s="3">
        <f t="shared" si="40"/>
        <v>0</v>
      </c>
      <c r="P140" s="3">
        <f t="shared" si="40"/>
        <v>0</v>
      </c>
      <c r="Q140" s="43"/>
      <c r="R140" s="43"/>
      <c r="S140" s="37"/>
      <c r="T140" s="37"/>
      <c r="U140" s="37"/>
      <c r="V140" s="37"/>
      <c r="W140" s="40"/>
      <c r="X140" s="37"/>
      <c r="Y140" s="37"/>
    </row>
    <row r="141" spans="1:25" ht="30" x14ac:dyDescent="0.25">
      <c r="A141" s="37"/>
      <c r="B141" s="43"/>
      <c r="C141" s="37"/>
      <c r="D141" s="37"/>
      <c r="E141" s="43"/>
      <c r="F141" s="43"/>
      <c r="G141" s="43"/>
      <c r="H141" s="43"/>
      <c r="I141" s="15" t="s">
        <v>35</v>
      </c>
      <c r="J141" s="3">
        <f t="shared" si="39"/>
        <v>25423917.490000002</v>
      </c>
      <c r="K141" s="3">
        <f>K145+K157+K169+K173+K185+K197+K209+K213+K217+K225+K253+K257+K261+K265+K269+K273</f>
        <v>0</v>
      </c>
      <c r="L141" s="3">
        <f>L145+L157+L169+L173+L185+L197+L209+L213+L217+L225+L253+L257+L261+L265+L269+L273</f>
        <v>5171178.2200000007</v>
      </c>
      <c r="M141" s="3">
        <f>M145+M157+M169+M173+M185+M197+M209+M213+M217+M225+M253+M257+M261+M265+M269+M273</f>
        <v>9231469.6199999992</v>
      </c>
      <c r="N141" s="30">
        <f>N145+N157+N169+N173+N185+N197+N209+N213+N217+N225+N253+N257+N261+N265+N269+N273</f>
        <v>11021269.65</v>
      </c>
      <c r="O141" s="3">
        <f>O145+O157+O169+O173+O185+O197+O209+O213+O217+O225+O253+O257+O273+O261</f>
        <v>0</v>
      </c>
      <c r="P141" s="3">
        <f>P145+P157+P169+P173+P185+P197+P209+P213+P217+P225+P253+P257+P273+P261</f>
        <v>0</v>
      </c>
      <c r="Q141" s="43"/>
      <c r="R141" s="43"/>
      <c r="S141" s="37"/>
      <c r="T141" s="37"/>
      <c r="U141" s="37"/>
      <c r="V141" s="37"/>
      <c r="W141" s="40"/>
      <c r="X141" s="37"/>
      <c r="Y141" s="37"/>
    </row>
    <row r="142" spans="1:25" ht="30" x14ac:dyDescent="0.25">
      <c r="A142" s="38"/>
      <c r="B142" s="44"/>
      <c r="C142" s="38"/>
      <c r="D142" s="38"/>
      <c r="E142" s="44"/>
      <c r="F142" s="44"/>
      <c r="G142" s="44"/>
      <c r="H142" s="44"/>
      <c r="I142" s="15" t="s">
        <v>4</v>
      </c>
      <c r="J142" s="3">
        <f t="shared" si="39"/>
        <v>11628493.120000001</v>
      </c>
      <c r="K142" s="3">
        <f>K146+K158+K170+K174+K186+K198+K210+K214+K218+K226+K254+K258+K274+K262</f>
        <v>1609639.8900000001</v>
      </c>
      <c r="L142" s="3">
        <f>L146+L158+L170+L174+L186+L198+L210+L214+L218+L226+L254+L258+L274+L262</f>
        <v>2378314.9699999997</v>
      </c>
      <c r="M142" s="3">
        <f>M146+M158+M170+M174+M186+M198+M210+M214+M218+M226+M254+M258+M274+M262</f>
        <v>1119808.56</v>
      </c>
      <c r="N142" s="30">
        <f>N146+N158+N170+N174+N186+N198+N210+N214+N218+N226+N254+N258+N262+N266+N270+N274</f>
        <v>6520729.7000000002</v>
      </c>
      <c r="O142" s="3">
        <f>O146+O158+O170+O174+O186+O198+O210+O214+O218+O226+O254+O258+O274+O262</f>
        <v>0</v>
      </c>
      <c r="P142" s="3">
        <f>P146+P158+P170+P174+P186+P198+P210+P214+P218+P226+P254+P258+P274+P262</f>
        <v>0</v>
      </c>
      <c r="Q142" s="44"/>
      <c r="R142" s="44"/>
      <c r="S142" s="38"/>
      <c r="T142" s="38"/>
      <c r="U142" s="38"/>
      <c r="V142" s="38"/>
      <c r="W142" s="41"/>
      <c r="X142" s="38"/>
      <c r="Y142" s="38"/>
    </row>
    <row r="143" spans="1:25" x14ac:dyDescent="0.25">
      <c r="A143" s="36" t="s">
        <v>27</v>
      </c>
      <c r="B143" s="42" t="s">
        <v>95</v>
      </c>
      <c r="C143" s="36">
        <v>2020</v>
      </c>
      <c r="D143" s="36">
        <v>2025</v>
      </c>
      <c r="E143" s="42" t="s">
        <v>6</v>
      </c>
      <c r="F143" s="42" t="s">
        <v>5</v>
      </c>
      <c r="G143" s="42" t="s">
        <v>5</v>
      </c>
      <c r="H143" s="42" t="s">
        <v>5</v>
      </c>
      <c r="I143" s="25" t="s">
        <v>3</v>
      </c>
      <c r="J143" s="3">
        <f>SUM(K143:P143)</f>
        <v>475298.89</v>
      </c>
      <c r="K143" s="3">
        <f>K144+K145+K146</f>
        <v>355298.89</v>
      </c>
      <c r="L143" s="3">
        <f t="shared" ref="L143:P143" si="41">L144+L145+L146</f>
        <v>120000</v>
      </c>
      <c r="M143" s="3">
        <f t="shared" si="41"/>
        <v>0</v>
      </c>
      <c r="N143" s="30">
        <f t="shared" si="41"/>
        <v>0</v>
      </c>
      <c r="O143" s="3">
        <f t="shared" si="41"/>
        <v>0</v>
      </c>
      <c r="P143" s="3">
        <f t="shared" si="41"/>
        <v>0</v>
      </c>
      <c r="Q143" s="36" t="s">
        <v>5</v>
      </c>
      <c r="R143" s="36" t="s">
        <v>5</v>
      </c>
      <c r="S143" s="36" t="s">
        <v>5</v>
      </c>
      <c r="T143" s="36" t="s">
        <v>5</v>
      </c>
      <c r="U143" s="36" t="s">
        <v>5</v>
      </c>
      <c r="V143" s="36" t="s">
        <v>5</v>
      </c>
      <c r="W143" s="39" t="s">
        <v>5</v>
      </c>
      <c r="X143" s="36" t="s">
        <v>5</v>
      </c>
      <c r="Y143" s="36" t="s">
        <v>5</v>
      </c>
    </row>
    <row r="144" spans="1:25" ht="30" x14ac:dyDescent="0.25">
      <c r="A144" s="37"/>
      <c r="B144" s="43"/>
      <c r="C144" s="37"/>
      <c r="D144" s="37"/>
      <c r="E144" s="43"/>
      <c r="F144" s="43"/>
      <c r="G144" s="43"/>
      <c r="H144" s="43"/>
      <c r="I144" s="15" t="s">
        <v>54</v>
      </c>
      <c r="J144" s="3">
        <f t="shared" ref="J144:J162" si="42">SUM(K144:P144)</f>
        <v>0</v>
      </c>
      <c r="K144" s="3">
        <f>K148+K152</f>
        <v>0</v>
      </c>
      <c r="L144" s="3">
        <f>L148+L152</f>
        <v>0</v>
      </c>
      <c r="M144" s="3">
        <f t="shared" ref="M144:P144" si="43">M148+M152</f>
        <v>0</v>
      </c>
      <c r="N144" s="30">
        <f t="shared" si="43"/>
        <v>0</v>
      </c>
      <c r="O144" s="3">
        <f t="shared" si="43"/>
        <v>0</v>
      </c>
      <c r="P144" s="3">
        <f t="shared" si="43"/>
        <v>0</v>
      </c>
      <c r="Q144" s="37"/>
      <c r="R144" s="37"/>
      <c r="S144" s="37"/>
      <c r="T144" s="37"/>
      <c r="U144" s="37"/>
      <c r="V144" s="37"/>
      <c r="W144" s="40"/>
      <c r="X144" s="37"/>
      <c r="Y144" s="37"/>
    </row>
    <row r="145" spans="1:25" ht="30" x14ac:dyDescent="0.25">
      <c r="A145" s="37"/>
      <c r="B145" s="43"/>
      <c r="C145" s="37"/>
      <c r="D145" s="37"/>
      <c r="E145" s="43"/>
      <c r="F145" s="43"/>
      <c r="G145" s="43"/>
      <c r="H145" s="43"/>
      <c r="I145" s="15" t="s">
        <v>35</v>
      </c>
      <c r="J145" s="3">
        <f t="shared" si="42"/>
        <v>0</v>
      </c>
      <c r="K145" s="3">
        <f>K149+K153</f>
        <v>0</v>
      </c>
      <c r="L145" s="3">
        <f t="shared" ref="L145:L146" si="44">L149+L153</f>
        <v>0</v>
      </c>
      <c r="M145" s="3">
        <f t="shared" ref="M145:P145" si="45">M149+M153</f>
        <v>0</v>
      </c>
      <c r="N145" s="30">
        <f t="shared" si="45"/>
        <v>0</v>
      </c>
      <c r="O145" s="3">
        <f t="shared" si="45"/>
        <v>0</v>
      </c>
      <c r="P145" s="3">
        <f t="shared" si="45"/>
        <v>0</v>
      </c>
      <c r="Q145" s="37"/>
      <c r="R145" s="37"/>
      <c r="S145" s="37"/>
      <c r="T145" s="37"/>
      <c r="U145" s="37"/>
      <c r="V145" s="37"/>
      <c r="W145" s="40"/>
      <c r="X145" s="37"/>
      <c r="Y145" s="37"/>
    </row>
    <row r="146" spans="1:25" ht="30" x14ac:dyDescent="0.25">
      <c r="A146" s="38"/>
      <c r="B146" s="44"/>
      <c r="C146" s="38"/>
      <c r="D146" s="38"/>
      <c r="E146" s="44"/>
      <c r="F146" s="44"/>
      <c r="G146" s="44"/>
      <c r="H146" s="44"/>
      <c r="I146" s="15" t="s">
        <v>4</v>
      </c>
      <c r="J146" s="3">
        <f t="shared" si="42"/>
        <v>475298.89</v>
      </c>
      <c r="K146" s="3">
        <f>K150+K154</f>
        <v>355298.89</v>
      </c>
      <c r="L146" s="3">
        <f t="shared" si="44"/>
        <v>120000</v>
      </c>
      <c r="M146" s="3">
        <f t="shared" ref="M146:P146" si="46">M150+M154</f>
        <v>0</v>
      </c>
      <c r="N146" s="30">
        <f t="shared" si="46"/>
        <v>0</v>
      </c>
      <c r="O146" s="3">
        <f t="shared" si="46"/>
        <v>0</v>
      </c>
      <c r="P146" s="3">
        <f t="shared" si="46"/>
        <v>0</v>
      </c>
      <c r="Q146" s="38"/>
      <c r="R146" s="38"/>
      <c r="S146" s="38"/>
      <c r="T146" s="38"/>
      <c r="U146" s="38"/>
      <c r="V146" s="38"/>
      <c r="W146" s="41"/>
      <c r="X146" s="38"/>
      <c r="Y146" s="38"/>
    </row>
    <row r="147" spans="1:25" x14ac:dyDescent="0.25">
      <c r="A147" s="36" t="s">
        <v>66</v>
      </c>
      <c r="B147" s="42" t="s">
        <v>15</v>
      </c>
      <c r="C147" s="36">
        <v>2020</v>
      </c>
      <c r="D147" s="36">
        <v>2025</v>
      </c>
      <c r="E147" s="42" t="s">
        <v>6</v>
      </c>
      <c r="F147" s="42" t="s">
        <v>5</v>
      </c>
      <c r="G147" s="42" t="s">
        <v>5</v>
      </c>
      <c r="H147" s="42" t="s">
        <v>5</v>
      </c>
      <c r="I147" s="25" t="s">
        <v>3</v>
      </c>
      <c r="J147" s="3">
        <f t="shared" si="42"/>
        <v>355298.89</v>
      </c>
      <c r="K147" s="3">
        <f>K148+K149+K150</f>
        <v>355298.89</v>
      </c>
      <c r="L147" s="3">
        <f t="shared" ref="L147:P147" si="47">L148+L149+L150</f>
        <v>0</v>
      </c>
      <c r="M147" s="3">
        <f t="shared" si="47"/>
        <v>0</v>
      </c>
      <c r="N147" s="30">
        <f t="shared" si="47"/>
        <v>0</v>
      </c>
      <c r="O147" s="3">
        <f t="shared" si="47"/>
        <v>0</v>
      </c>
      <c r="P147" s="3">
        <f t="shared" si="47"/>
        <v>0</v>
      </c>
      <c r="Q147" s="36" t="s">
        <v>5</v>
      </c>
      <c r="R147" s="36" t="s">
        <v>5</v>
      </c>
      <c r="S147" s="36" t="s">
        <v>5</v>
      </c>
      <c r="T147" s="36" t="s">
        <v>5</v>
      </c>
      <c r="U147" s="36" t="s">
        <v>5</v>
      </c>
      <c r="V147" s="36" t="s">
        <v>5</v>
      </c>
      <c r="W147" s="39" t="s">
        <v>5</v>
      </c>
      <c r="X147" s="36" t="s">
        <v>5</v>
      </c>
      <c r="Y147" s="36" t="s">
        <v>5</v>
      </c>
    </row>
    <row r="148" spans="1:25" ht="30" x14ac:dyDescent="0.25">
      <c r="A148" s="37"/>
      <c r="B148" s="43"/>
      <c r="C148" s="37"/>
      <c r="D148" s="37"/>
      <c r="E148" s="43"/>
      <c r="F148" s="43"/>
      <c r="G148" s="43"/>
      <c r="H148" s="43"/>
      <c r="I148" s="15" t="s">
        <v>54</v>
      </c>
      <c r="J148" s="3">
        <f t="shared" si="42"/>
        <v>0</v>
      </c>
      <c r="K148" s="3">
        <v>0</v>
      </c>
      <c r="L148" s="3">
        <v>0</v>
      </c>
      <c r="M148" s="3">
        <v>0</v>
      </c>
      <c r="N148" s="30">
        <v>0</v>
      </c>
      <c r="O148" s="3">
        <v>0</v>
      </c>
      <c r="P148" s="3">
        <v>0</v>
      </c>
      <c r="Q148" s="37"/>
      <c r="R148" s="37"/>
      <c r="S148" s="37"/>
      <c r="T148" s="37"/>
      <c r="U148" s="37"/>
      <c r="V148" s="37"/>
      <c r="W148" s="40"/>
      <c r="X148" s="37"/>
      <c r="Y148" s="37"/>
    </row>
    <row r="149" spans="1:25" ht="30" x14ac:dyDescent="0.25">
      <c r="A149" s="37"/>
      <c r="B149" s="43"/>
      <c r="C149" s="37"/>
      <c r="D149" s="37"/>
      <c r="E149" s="43"/>
      <c r="F149" s="43"/>
      <c r="G149" s="43"/>
      <c r="H149" s="43"/>
      <c r="I149" s="15" t="s">
        <v>35</v>
      </c>
      <c r="J149" s="3">
        <f t="shared" si="42"/>
        <v>0</v>
      </c>
      <c r="K149" s="3">
        <v>0</v>
      </c>
      <c r="L149" s="3">
        <v>0</v>
      </c>
      <c r="M149" s="3">
        <v>0</v>
      </c>
      <c r="N149" s="30">
        <v>0</v>
      </c>
      <c r="O149" s="3">
        <v>0</v>
      </c>
      <c r="P149" s="3">
        <v>0</v>
      </c>
      <c r="Q149" s="37"/>
      <c r="R149" s="37"/>
      <c r="S149" s="37"/>
      <c r="T149" s="37"/>
      <c r="U149" s="37"/>
      <c r="V149" s="37"/>
      <c r="W149" s="40"/>
      <c r="X149" s="37"/>
      <c r="Y149" s="37"/>
    </row>
    <row r="150" spans="1:25" ht="30" x14ac:dyDescent="0.25">
      <c r="A150" s="38"/>
      <c r="B150" s="44"/>
      <c r="C150" s="38"/>
      <c r="D150" s="38"/>
      <c r="E150" s="44"/>
      <c r="F150" s="44"/>
      <c r="G150" s="44"/>
      <c r="H150" s="44"/>
      <c r="I150" s="15" t="s">
        <v>4</v>
      </c>
      <c r="J150" s="3">
        <f t="shared" si="42"/>
        <v>355298.89</v>
      </c>
      <c r="K150" s="3">
        <v>355298.89</v>
      </c>
      <c r="L150" s="3">
        <v>0</v>
      </c>
      <c r="M150" s="3">
        <v>0</v>
      </c>
      <c r="N150" s="30">
        <v>0</v>
      </c>
      <c r="O150" s="3">
        <v>0</v>
      </c>
      <c r="P150" s="3">
        <v>0</v>
      </c>
      <c r="Q150" s="38"/>
      <c r="R150" s="38"/>
      <c r="S150" s="38"/>
      <c r="T150" s="38"/>
      <c r="U150" s="38"/>
      <c r="V150" s="38"/>
      <c r="W150" s="41"/>
      <c r="X150" s="38"/>
      <c r="Y150" s="38"/>
    </row>
    <row r="151" spans="1:25" x14ac:dyDescent="0.25">
      <c r="A151" s="36" t="s">
        <v>67</v>
      </c>
      <c r="B151" s="42" t="s">
        <v>16</v>
      </c>
      <c r="C151" s="36">
        <v>2020</v>
      </c>
      <c r="D151" s="36">
        <v>2025</v>
      </c>
      <c r="E151" s="42" t="s">
        <v>6</v>
      </c>
      <c r="F151" s="42" t="s">
        <v>5</v>
      </c>
      <c r="G151" s="42" t="s">
        <v>5</v>
      </c>
      <c r="H151" s="42" t="s">
        <v>5</v>
      </c>
      <c r="I151" s="25" t="s">
        <v>3</v>
      </c>
      <c r="J151" s="3">
        <f t="shared" si="42"/>
        <v>120000</v>
      </c>
      <c r="K151" s="3">
        <f>K152+K153+K154</f>
        <v>0</v>
      </c>
      <c r="L151" s="3">
        <f t="shared" ref="L151:P151" si="48">L152+L153+L154</f>
        <v>120000</v>
      </c>
      <c r="M151" s="3">
        <f t="shared" si="48"/>
        <v>0</v>
      </c>
      <c r="N151" s="30">
        <f t="shared" si="48"/>
        <v>0</v>
      </c>
      <c r="O151" s="3">
        <f t="shared" si="48"/>
        <v>0</v>
      </c>
      <c r="P151" s="3">
        <f t="shared" si="48"/>
        <v>0</v>
      </c>
      <c r="Q151" s="36" t="s">
        <v>5</v>
      </c>
      <c r="R151" s="36" t="s">
        <v>5</v>
      </c>
      <c r="S151" s="36" t="s">
        <v>5</v>
      </c>
      <c r="T151" s="36" t="s">
        <v>5</v>
      </c>
      <c r="U151" s="36" t="s">
        <v>5</v>
      </c>
      <c r="V151" s="36" t="s">
        <v>5</v>
      </c>
      <c r="W151" s="39" t="s">
        <v>5</v>
      </c>
      <c r="X151" s="36" t="s">
        <v>5</v>
      </c>
      <c r="Y151" s="36" t="s">
        <v>5</v>
      </c>
    </row>
    <row r="152" spans="1:25" ht="30" x14ac:dyDescent="0.25">
      <c r="A152" s="37"/>
      <c r="B152" s="43"/>
      <c r="C152" s="37"/>
      <c r="D152" s="37"/>
      <c r="E152" s="43"/>
      <c r="F152" s="43"/>
      <c r="G152" s="43"/>
      <c r="H152" s="43"/>
      <c r="I152" s="15" t="s">
        <v>54</v>
      </c>
      <c r="J152" s="3">
        <f t="shared" si="42"/>
        <v>0</v>
      </c>
      <c r="K152" s="3">
        <v>0</v>
      </c>
      <c r="L152" s="3">
        <v>0</v>
      </c>
      <c r="M152" s="3">
        <v>0</v>
      </c>
      <c r="N152" s="30">
        <v>0</v>
      </c>
      <c r="O152" s="3">
        <v>0</v>
      </c>
      <c r="P152" s="3">
        <v>0</v>
      </c>
      <c r="Q152" s="37"/>
      <c r="R152" s="37"/>
      <c r="S152" s="37"/>
      <c r="T152" s="37"/>
      <c r="U152" s="37"/>
      <c r="V152" s="37"/>
      <c r="W152" s="40"/>
      <c r="X152" s="37"/>
      <c r="Y152" s="37"/>
    </row>
    <row r="153" spans="1:25" ht="30" x14ac:dyDescent="0.25">
      <c r="A153" s="37"/>
      <c r="B153" s="43"/>
      <c r="C153" s="37"/>
      <c r="D153" s="37"/>
      <c r="E153" s="43"/>
      <c r="F153" s="43"/>
      <c r="G153" s="43"/>
      <c r="H153" s="43"/>
      <c r="I153" s="15" t="s">
        <v>35</v>
      </c>
      <c r="J153" s="3">
        <f t="shared" si="42"/>
        <v>0</v>
      </c>
      <c r="K153" s="3">
        <v>0</v>
      </c>
      <c r="L153" s="3">
        <v>0</v>
      </c>
      <c r="M153" s="3">
        <v>0</v>
      </c>
      <c r="N153" s="30">
        <v>0</v>
      </c>
      <c r="O153" s="3">
        <v>0</v>
      </c>
      <c r="P153" s="3">
        <v>0</v>
      </c>
      <c r="Q153" s="37"/>
      <c r="R153" s="37"/>
      <c r="S153" s="37"/>
      <c r="T153" s="37"/>
      <c r="U153" s="37"/>
      <c r="V153" s="37"/>
      <c r="W153" s="40"/>
      <c r="X153" s="37"/>
      <c r="Y153" s="37"/>
    </row>
    <row r="154" spans="1:25" ht="30" x14ac:dyDescent="0.25">
      <c r="A154" s="38"/>
      <c r="B154" s="44"/>
      <c r="C154" s="38"/>
      <c r="D154" s="38"/>
      <c r="E154" s="44"/>
      <c r="F154" s="44"/>
      <c r="G154" s="44"/>
      <c r="H154" s="44"/>
      <c r="I154" s="15" t="s">
        <v>4</v>
      </c>
      <c r="J154" s="3">
        <f t="shared" si="42"/>
        <v>120000</v>
      </c>
      <c r="K154" s="3">
        <v>0</v>
      </c>
      <c r="L154" s="3">
        <v>120000</v>
      </c>
      <c r="M154" s="3">
        <v>0</v>
      </c>
      <c r="N154" s="30">
        <v>0</v>
      </c>
      <c r="O154" s="3">
        <v>0</v>
      </c>
      <c r="P154" s="3">
        <v>0</v>
      </c>
      <c r="Q154" s="38"/>
      <c r="R154" s="38"/>
      <c r="S154" s="38"/>
      <c r="T154" s="38"/>
      <c r="U154" s="38"/>
      <c r="V154" s="38"/>
      <c r="W154" s="41"/>
      <c r="X154" s="38"/>
      <c r="Y154" s="38"/>
    </row>
    <row r="155" spans="1:25" x14ac:dyDescent="0.25">
      <c r="A155" s="36" t="s">
        <v>28</v>
      </c>
      <c r="B155" s="42" t="s">
        <v>113</v>
      </c>
      <c r="C155" s="36">
        <v>2020</v>
      </c>
      <c r="D155" s="36">
        <v>2025</v>
      </c>
      <c r="E155" s="42" t="s">
        <v>6</v>
      </c>
      <c r="F155" s="42" t="s">
        <v>5</v>
      </c>
      <c r="G155" s="42" t="s">
        <v>5</v>
      </c>
      <c r="H155" s="42" t="s">
        <v>5</v>
      </c>
      <c r="I155" s="25" t="s">
        <v>3</v>
      </c>
      <c r="J155" s="3">
        <f t="shared" si="42"/>
        <v>1903396.04</v>
      </c>
      <c r="K155" s="3">
        <f t="shared" ref="K155:P155" si="49">K159+K163</f>
        <v>1094341</v>
      </c>
      <c r="L155" s="3">
        <f t="shared" ref="L155" si="50">L156+L157+L158</f>
        <v>809055.04</v>
      </c>
      <c r="M155" s="3">
        <f t="shared" si="49"/>
        <v>0</v>
      </c>
      <c r="N155" s="30">
        <f t="shared" si="49"/>
        <v>0</v>
      </c>
      <c r="O155" s="3">
        <f t="shared" si="49"/>
        <v>0</v>
      </c>
      <c r="P155" s="3">
        <f t="shared" si="49"/>
        <v>0</v>
      </c>
      <c r="Q155" s="36" t="s">
        <v>5</v>
      </c>
      <c r="R155" s="36" t="s">
        <v>5</v>
      </c>
      <c r="S155" s="36" t="s">
        <v>5</v>
      </c>
      <c r="T155" s="36" t="s">
        <v>5</v>
      </c>
      <c r="U155" s="36" t="s">
        <v>5</v>
      </c>
      <c r="V155" s="36" t="s">
        <v>5</v>
      </c>
      <c r="W155" s="39" t="s">
        <v>5</v>
      </c>
      <c r="X155" s="36" t="s">
        <v>5</v>
      </c>
      <c r="Y155" s="36" t="s">
        <v>5</v>
      </c>
    </row>
    <row r="156" spans="1:25" ht="30" x14ac:dyDescent="0.25">
      <c r="A156" s="37"/>
      <c r="B156" s="43"/>
      <c r="C156" s="37"/>
      <c r="D156" s="37"/>
      <c r="E156" s="43"/>
      <c r="F156" s="43"/>
      <c r="G156" s="43"/>
      <c r="H156" s="43"/>
      <c r="I156" s="15" t="s">
        <v>54</v>
      </c>
      <c r="J156" s="3">
        <f t="shared" si="42"/>
        <v>0</v>
      </c>
      <c r="K156" s="3">
        <v>0</v>
      </c>
      <c r="L156" s="3">
        <f>L160+L164</f>
        <v>0</v>
      </c>
      <c r="M156" s="3">
        <v>0</v>
      </c>
      <c r="N156" s="30">
        <v>0</v>
      </c>
      <c r="O156" s="3">
        <v>0</v>
      </c>
      <c r="P156" s="3">
        <v>0</v>
      </c>
      <c r="Q156" s="37"/>
      <c r="R156" s="37"/>
      <c r="S156" s="37"/>
      <c r="T156" s="37"/>
      <c r="U156" s="37"/>
      <c r="V156" s="37"/>
      <c r="W156" s="40"/>
      <c r="X156" s="37"/>
      <c r="Y156" s="37"/>
    </row>
    <row r="157" spans="1:25" ht="30" x14ac:dyDescent="0.25">
      <c r="A157" s="37"/>
      <c r="B157" s="43"/>
      <c r="C157" s="37"/>
      <c r="D157" s="37"/>
      <c r="E157" s="43"/>
      <c r="F157" s="43"/>
      <c r="G157" s="43"/>
      <c r="H157" s="43"/>
      <c r="I157" s="15" t="s">
        <v>35</v>
      </c>
      <c r="J157" s="3">
        <f t="shared" si="42"/>
        <v>0</v>
      </c>
      <c r="K157" s="3">
        <v>0</v>
      </c>
      <c r="L157" s="3">
        <f t="shared" ref="L157:L158" si="51">L161+L165</f>
        <v>0</v>
      </c>
      <c r="M157" s="3">
        <v>0</v>
      </c>
      <c r="N157" s="30">
        <v>0</v>
      </c>
      <c r="O157" s="3">
        <v>0</v>
      </c>
      <c r="P157" s="3">
        <v>0</v>
      </c>
      <c r="Q157" s="37"/>
      <c r="R157" s="37"/>
      <c r="S157" s="37"/>
      <c r="T157" s="37"/>
      <c r="U157" s="37"/>
      <c r="V157" s="37"/>
      <c r="W157" s="40"/>
      <c r="X157" s="37"/>
      <c r="Y157" s="37"/>
    </row>
    <row r="158" spans="1:25" ht="30" x14ac:dyDescent="0.25">
      <c r="A158" s="38"/>
      <c r="B158" s="44"/>
      <c r="C158" s="38"/>
      <c r="D158" s="38"/>
      <c r="E158" s="44"/>
      <c r="F158" s="44"/>
      <c r="G158" s="44"/>
      <c r="H158" s="44"/>
      <c r="I158" s="15" t="s">
        <v>4</v>
      </c>
      <c r="J158" s="3">
        <f t="shared" si="42"/>
        <v>1903396.04</v>
      </c>
      <c r="K158" s="3">
        <f t="shared" ref="K158:P158" si="52">K162+K166</f>
        <v>1094341</v>
      </c>
      <c r="L158" s="3">
        <f t="shared" si="51"/>
        <v>809055.04</v>
      </c>
      <c r="M158" s="3">
        <f t="shared" si="52"/>
        <v>0</v>
      </c>
      <c r="N158" s="30">
        <f t="shared" si="52"/>
        <v>0</v>
      </c>
      <c r="O158" s="3">
        <f t="shared" si="52"/>
        <v>0</v>
      </c>
      <c r="P158" s="3">
        <f t="shared" si="52"/>
        <v>0</v>
      </c>
      <c r="Q158" s="38"/>
      <c r="R158" s="38"/>
      <c r="S158" s="38"/>
      <c r="T158" s="38"/>
      <c r="U158" s="38"/>
      <c r="V158" s="38"/>
      <c r="W158" s="41"/>
      <c r="X158" s="38"/>
      <c r="Y158" s="38"/>
    </row>
    <row r="159" spans="1:25" x14ac:dyDescent="0.25">
      <c r="A159" s="36" t="s">
        <v>68</v>
      </c>
      <c r="B159" s="42" t="s">
        <v>15</v>
      </c>
      <c r="C159" s="36">
        <v>2020</v>
      </c>
      <c r="D159" s="36">
        <v>2025</v>
      </c>
      <c r="E159" s="42" t="s">
        <v>6</v>
      </c>
      <c r="F159" s="42" t="s">
        <v>5</v>
      </c>
      <c r="G159" s="42" t="s">
        <v>5</v>
      </c>
      <c r="H159" s="42" t="s">
        <v>5</v>
      </c>
      <c r="I159" s="25" t="s">
        <v>3</v>
      </c>
      <c r="J159" s="3">
        <f t="shared" si="42"/>
        <v>1094341</v>
      </c>
      <c r="K159" s="3">
        <v>1094341</v>
      </c>
      <c r="L159" s="3">
        <f t="shared" ref="L159" si="53">L160+L161+L162</f>
        <v>0</v>
      </c>
      <c r="M159" s="3">
        <v>0</v>
      </c>
      <c r="N159" s="30">
        <v>0</v>
      </c>
      <c r="O159" s="3">
        <v>0</v>
      </c>
      <c r="P159" s="3">
        <v>0</v>
      </c>
      <c r="Q159" s="36" t="s">
        <v>5</v>
      </c>
      <c r="R159" s="36" t="s">
        <v>5</v>
      </c>
      <c r="S159" s="36" t="s">
        <v>5</v>
      </c>
      <c r="T159" s="36" t="s">
        <v>5</v>
      </c>
      <c r="U159" s="36" t="s">
        <v>5</v>
      </c>
      <c r="V159" s="36" t="s">
        <v>5</v>
      </c>
      <c r="W159" s="39" t="s">
        <v>5</v>
      </c>
      <c r="X159" s="36" t="s">
        <v>5</v>
      </c>
      <c r="Y159" s="36" t="s">
        <v>5</v>
      </c>
    </row>
    <row r="160" spans="1:25" ht="30" x14ac:dyDescent="0.25">
      <c r="A160" s="37"/>
      <c r="B160" s="43"/>
      <c r="C160" s="37"/>
      <c r="D160" s="37"/>
      <c r="E160" s="43"/>
      <c r="F160" s="43"/>
      <c r="G160" s="43"/>
      <c r="H160" s="43"/>
      <c r="I160" s="15" t="s">
        <v>54</v>
      </c>
      <c r="J160" s="3">
        <f t="shared" si="42"/>
        <v>0</v>
      </c>
      <c r="K160" s="3">
        <v>0</v>
      </c>
      <c r="L160" s="3">
        <v>0</v>
      </c>
      <c r="M160" s="3">
        <v>0</v>
      </c>
      <c r="N160" s="30">
        <v>0</v>
      </c>
      <c r="O160" s="3">
        <v>0</v>
      </c>
      <c r="P160" s="3">
        <v>0</v>
      </c>
      <c r="Q160" s="37"/>
      <c r="R160" s="37"/>
      <c r="S160" s="37"/>
      <c r="T160" s="37"/>
      <c r="U160" s="37"/>
      <c r="V160" s="37"/>
      <c r="W160" s="40"/>
      <c r="X160" s="37"/>
      <c r="Y160" s="37"/>
    </row>
    <row r="161" spans="1:25" ht="30" x14ac:dyDescent="0.25">
      <c r="A161" s="37"/>
      <c r="B161" s="43"/>
      <c r="C161" s="37"/>
      <c r="D161" s="37"/>
      <c r="E161" s="43"/>
      <c r="F161" s="43"/>
      <c r="G161" s="43"/>
      <c r="H161" s="43"/>
      <c r="I161" s="15" t="s">
        <v>35</v>
      </c>
      <c r="J161" s="3">
        <f t="shared" si="42"/>
        <v>0</v>
      </c>
      <c r="K161" s="3">
        <v>0</v>
      </c>
      <c r="L161" s="3">
        <v>0</v>
      </c>
      <c r="M161" s="3">
        <v>0</v>
      </c>
      <c r="N161" s="30">
        <v>0</v>
      </c>
      <c r="O161" s="3">
        <v>0</v>
      </c>
      <c r="P161" s="3">
        <v>0</v>
      </c>
      <c r="Q161" s="37"/>
      <c r="R161" s="37"/>
      <c r="S161" s="37"/>
      <c r="T161" s="37"/>
      <c r="U161" s="37"/>
      <c r="V161" s="37"/>
      <c r="W161" s="40"/>
      <c r="X161" s="37"/>
      <c r="Y161" s="37"/>
    </row>
    <row r="162" spans="1:25" ht="30" x14ac:dyDescent="0.25">
      <c r="A162" s="38"/>
      <c r="B162" s="44"/>
      <c r="C162" s="38"/>
      <c r="D162" s="38"/>
      <c r="E162" s="44"/>
      <c r="F162" s="44"/>
      <c r="G162" s="44"/>
      <c r="H162" s="44"/>
      <c r="I162" s="15" t="s">
        <v>4</v>
      </c>
      <c r="J162" s="3">
        <f t="shared" si="42"/>
        <v>1094341</v>
      </c>
      <c r="K162" s="3">
        <v>1094341</v>
      </c>
      <c r="L162" s="3">
        <v>0</v>
      </c>
      <c r="M162" s="3">
        <v>0</v>
      </c>
      <c r="N162" s="30">
        <v>0</v>
      </c>
      <c r="O162" s="3">
        <v>0</v>
      </c>
      <c r="P162" s="3">
        <v>0</v>
      </c>
      <c r="Q162" s="38"/>
      <c r="R162" s="38"/>
      <c r="S162" s="38"/>
      <c r="T162" s="38"/>
      <c r="U162" s="38"/>
      <c r="V162" s="38"/>
      <c r="W162" s="41"/>
      <c r="X162" s="38"/>
      <c r="Y162" s="38"/>
    </row>
    <row r="163" spans="1:25" x14ac:dyDescent="0.25">
      <c r="A163" s="36" t="s">
        <v>69</v>
      </c>
      <c r="B163" s="42" t="s">
        <v>16</v>
      </c>
      <c r="C163" s="36">
        <v>2020</v>
      </c>
      <c r="D163" s="36">
        <v>2025</v>
      </c>
      <c r="E163" s="42" t="s">
        <v>6</v>
      </c>
      <c r="F163" s="42" t="s">
        <v>5</v>
      </c>
      <c r="G163" s="42" t="s">
        <v>5</v>
      </c>
      <c r="H163" s="42" t="s">
        <v>5</v>
      </c>
      <c r="I163" s="25" t="s">
        <v>3</v>
      </c>
      <c r="J163" s="3">
        <f t="shared" ref="J163:J198" si="54">SUM(K163:P163)</f>
        <v>809055.04</v>
      </c>
      <c r="K163" s="3">
        <f>K164+K165+K166</f>
        <v>0</v>
      </c>
      <c r="L163" s="3">
        <f t="shared" ref="L163:P163" si="55">L164+L165+L166</f>
        <v>809055.04</v>
      </c>
      <c r="M163" s="3">
        <f t="shared" si="55"/>
        <v>0</v>
      </c>
      <c r="N163" s="30">
        <f t="shared" si="55"/>
        <v>0</v>
      </c>
      <c r="O163" s="3">
        <f t="shared" si="55"/>
        <v>0</v>
      </c>
      <c r="P163" s="3">
        <f t="shared" si="55"/>
        <v>0</v>
      </c>
      <c r="Q163" s="36" t="s">
        <v>5</v>
      </c>
      <c r="R163" s="36" t="s">
        <v>5</v>
      </c>
      <c r="S163" s="36" t="s">
        <v>5</v>
      </c>
      <c r="T163" s="36" t="s">
        <v>5</v>
      </c>
      <c r="U163" s="36" t="s">
        <v>5</v>
      </c>
      <c r="V163" s="36" t="s">
        <v>5</v>
      </c>
      <c r="W163" s="39" t="s">
        <v>5</v>
      </c>
      <c r="X163" s="36" t="s">
        <v>5</v>
      </c>
      <c r="Y163" s="36" t="s">
        <v>5</v>
      </c>
    </row>
    <row r="164" spans="1:25" ht="30" x14ac:dyDescent="0.25">
      <c r="A164" s="37"/>
      <c r="B164" s="43"/>
      <c r="C164" s="37"/>
      <c r="D164" s="37"/>
      <c r="E164" s="43"/>
      <c r="F164" s="43"/>
      <c r="G164" s="43"/>
      <c r="H164" s="43"/>
      <c r="I164" s="15" t="s">
        <v>54</v>
      </c>
      <c r="J164" s="3">
        <f t="shared" si="54"/>
        <v>0</v>
      </c>
      <c r="K164" s="3">
        <v>0</v>
      </c>
      <c r="L164" s="3">
        <v>0</v>
      </c>
      <c r="M164" s="3">
        <v>0</v>
      </c>
      <c r="N164" s="30">
        <v>0</v>
      </c>
      <c r="O164" s="3">
        <v>0</v>
      </c>
      <c r="P164" s="3">
        <v>0</v>
      </c>
      <c r="Q164" s="37"/>
      <c r="R164" s="37"/>
      <c r="S164" s="37"/>
      <c r="T164" s="37"/>
      <c r="U164" s="37"/>
      <c r="V164" s="37"/>
      <c r="W164" s="40"/>
      <c r="X164" s="37"/>
      <c r="Y164" s="37"/>
    </row>
    <row r="165" spans="1:25" ht="30" x14ac:dyDescent="0.25">
      <c r="A165" s="37"/>
      <c r="B165" s="43"/>
      <c r="C165" s="37"/>
      <c r="D165" s="37"/>
      <c r="E165" s="43"/>
      <c r="F165" s="43"/>
      <c r="G165" s="43"/>
      <c r="H165" s="43"/>
      <c r="I165" s="15" t="s">
        <v>35</v>
      </c>
      <c r="J165" s="3">
        <f t="shared" si="54"/>
        <v>0</v>
      </c>
      <c r="K165" s="3">
        <v>0</v>
      </c>
      <c r="L165" s="3">
        <v>0</v>
      </c>
      <c r="M165" s="3">
        <v>0</v>
      </c>
      <c r="N165" s="30">
        <v>0</v>
      </c>
      <c r="O165" s="3">
        <v>0</v>
      </c>
      <c r="P165" s="3">
        <v>0</v>
      </c>
      <c r="Q165" s="37"/>
      <c r="R165" s="37"/>
      <c r="S165" s="37"/>
      <c r="T165" s="37"/>
      <c r="U165" s="37"/>
      <c r="V165" s="37"/>
      <c r="W165" s="40"/>
      <c r="X165" s="37"/>
      <c r="Y165" s="37"/>
    </row>
    <row r="166" spans="1:25" ht="30" x14ac:dyDescent="0.25">
      <c r="A166" s="38"/>
      <c r="B166" s="44"/>
      <c r="C166" s="38"/>
      <c r="D166" s="38"/>
      <c r="E166" s="44"/>
      <c r="F166" s="44"/>
      <c r="G166" s="44"/>
      <c r="H166" s="44"/>
      <c r="I166" s="15" t="s">
        <v>4</v>
      </c>
      <c r="J166" s="3">
        <f t="shared" si="54"/>
        <v>809055.04</v>
      </c>
      <c r="K166" s="3">
        <v>0</v>
      </c>
      <c r="L166" s="3">
        <v>809055.04</v>
      </c>
      <c r="M166" s="3">
        <v>0</v>
      </c>
      <c r="N166" s="30">
        <v>0</v>
      </c>
      <c r="O166" s="3">
        <v>0</v>
      </c>
      <c r="P166" s="3">
        <v>0</v>
      </c>
      <c r="Q166" s="38"/>
      <c r="R166" s="38"/>
      <c r="S166" s="38"/>
      <c r="T166" s="38"/>
      <c r="U166" s="38"/>
      <c r="V166" s="38"/>
      <c r="W166" s="41"/>
      <c r="X166" s="38"/>
      <c r="Y166" s="38"/>
    </row>
    <row r="167" spans="1:25" x14ac:dyDescent="0.25">
      <c r="A167" s="36" t="s">
        <v>102</v>
      </c>
      <c r="B167" s="42" t="s">
        <v>223</v>
      </c>
      <c r="C167" s="36">
        <v>2020</v>
      </c>
      <c r="D167" s="36">
        <v>2025</v>
      </c>
      <c r="E167" s="42" t="s">
        <v>6</v>
      </c>
      <c r="F167" s="42" t="s">
        <v>5</v>
      </c>
      <c r="G167" s="42" t="s">
        <v>5</v>
      </c>
      <c r="H167" s="42" t="s">
        <v>5</v>
      </c>
      <c r="I167" s="25" t="s">
        <v>3</v>
      </c>
      <c r="J167" s="3">
        <f t="shared" si="54"/>
        <v>0</v>
      </c>
      <c r="K167" s="3">
        <f>K168+K169+K170</f>
        <v>0</v>
      </c>
      <c r="L167" s="3">
        <f t="shared" ref="L167:P167" si="56">L168+L169+L170</f>
        <v>0</v>
      </c>
      <c r="M167" s="3">
        <f t="shared" si="56"/>
        <v>0</v>
      </c>
      <c r="N167" s="30">
        <f t="shared" si="56"/>
        <v>0</v>
      </c>
      <c r="O167" s="3">
        <f t="shared" si="56"/>
        <v>0</v>
      </c>
      <c r="P167" s="3">
        <f t="shared" si="56"/>
        <v>0</v>
      </c>
      <c r="Q167" s="36" t="s">
        <v>5</v>
      </c>
      <c r="R167" s="36" t="s">
        <v>5</v>
      </c>
      <c r="S167" s="36" t="s">
        <v>5</v>
      </c>
      <c r="T167" s="36" t="s">
        <v>5</v>
      </c>
      <c r="U167" s="36" t="s">
        <v>5</v>
      </c>
      <c r="V167" s="36" t="s">
        <v>5</v>
      </c>
      <c r="W167" s="39" t="s">
        <v>5</v>
      </c>
      <c r="X167" s="36" t="s">
        <v>5</v>
      </c>
      <c r="Y167" s="36" t="s">
        <v>5</v>
      </c>
    </row>
    <row r="168" spans="1:25" ht="30" x14ac:dyDescent="0.25">
      <c r="A168" s="37"/>
      <c r="B168" s="43"/>
      <c r="C168" s="37"/>
      <c r="D168" s="37"/>
      <c r="E168" s="43"/>
      <c r="F168" s="43"/>
      <c r="G168" s="43"/>
      <c r="H168" s="43"/>
      <c r="I168" s="15" t="s">
        <v>54</v>
      </c>
      <c r="J168" s="3">
        <f t="shared" si="54"/>
        <v>0</v>
      </c>
      <c r="K168" s="3">
        <v>0</v>
      </c>
      <c r="L168" s="3">
        <v>0</v>
      </c>
      <c r="M168" s="3">
        <v>0</v>
      </c>
      <c r="N168" s="30">
        <v>0</v>
      </c>
      <c r="O168" s="3">
        <v>0</v>
      </c>
      <c r="P168" s="3">
        <v>0</v>
      </c>
      <c r="Q168" s="37"/>
      <c r="R168" s="37"/>
      <c r="S168" s="37"/>
      <c r="T168" s="37"/>
      <c r="U168" s="37"/>
      <c r="V168" s="37"/>
      <c r="W168" s="40"/>
      <c r="X168" s="37"/>
      <c r="Y168" s="37"/>
    </row>
    <row r="169" spans="1:25" ht="30" x14ac:dyDescent="0.25">
      <c r="A169" s="37"/>
      <c r="B169" s="43"/>
      <c r="C169" s="37"/>
      <c r="D169" s="37"/>
      <c r="E169" s="43"/>
      <c r="F169" s="43"/>
      <c r="G169" s="43"/>
      <c r="H169" s="43"/>
      <c r="I169" s="15" t="s">
        <v>35</v>
      </c>
      <c r="J169" s="3">
        <f t="shared" si="54"/>
        <v>0</v>
      </c>
      <c r="K169" s="3">
        <v>0</v>
      </c>
      <c r="L169" s="3">
        <v>0</v>
      </c>
      <c r="M169" s="3">
        <v>0</v>
      </c>
      <c r="N169" s="30">
        <v>0</v>
      </c>
      <c r="O169" s="3">
        <v>0</v>
      </c>
      <c r="P169" s="3">
        <v>0</v>
      </c>
      <c r="Q169" s="37"/>
      <c r="R169" s="37"/>
      <c r="S169" s="37"/>
      <c r="T169" s="37"/>
      <c r="U169" s="37"/>
      <c r="V169" s="37"/>
      <c r="W169" s="40"/>
      <c r="X169" s="37"/>
      <c r="Y169" s="37"/>
    </row>
    <row r="170" spans="1:25" ht="30" x14ac:dyDescent="0.25">
      <c r="A170" s="38"/>
      <c r="B170" s="44"/>
      <c r="C170" s="38"/>
      <c r="D170" s="38"/>
      <c r="E170" s="44"/>
      <c r="F170" s="44"/>
      <c r="G170" s="44"/>
      <c r="H170" s="44"/>
      <c r="I170" s="15" t="s">
        <v>4</v>
      </c>
      <c r="J170" s="3">
        <f t="shared" si="54"/>
        <v>0</v>
      </c>
      <c r="K170" s="3">
        <v>0</v>
      </c>
      <c r="L170" s="3">
        <v>0</v>
      </c>
      <c r="M170" s="3">
        <v>0</v>
      </c>
      <c r="N170" s="30">
        <v>0</v>
      </c>
      <c r="O170" s="3">
        <v>0</v>
      </c>
      <c r="P170" s="3">
        <v>0</v>
      </c>
      <c r="Q170" s="38"/>
      <c r="R170" s="38"/>
      <c r="S170" s="38"/>
      <c r="T170" s="38"/>
      <c r="U170" s="38"/>
      <c r="V170" s="38"/>
      <c r="W170" s="41"/>
      <c r="X170" s="38"/>
      <c r="Y170" s="38"/>
    </row>
    <row r="171" spans="1:25" x14ac:dyDescent="0.25">
      <c r="A171" s="36" t="s">
        <v>103</v>
      </c>
      <c r="B171" s="42" t="s">
        <v>104</v>
      </c>
      <c r="C171" s="36">
        <v>2020</v>
      </c>
      <c r="D171" s="36">
        <v>2025</v>
      </c>
      <c r="E171" s="42" t="s">
        <v>6</v>
      </c>
      <c r="F171" s="42" t="s">
        <v>5</v>
      </c>
      <c r="G171" s="42" t="s">
        <v>5</v>
      </c>
      <c r="H171" s="42" t="s">
        <v>5</v>
      </c>
      <c r="I171" s="25" t="s">
        <v>3</v>
      </c>
      <c r="J171" s="3">
        <f t="shared" si="54"/>
        <v>0</v>
      </c>
      <c r="K171" s="3">
        <f>K172+K173+K174</f>
        <v>0</v>
      </c>
      <c r="L171" s="3">
        <f t="shared" ref="L171:P171" si="57">L172+L173+L174</f>
        <v>0</v>
      </c>
      <c r="M171" s="3">
        <f t="shared" si="57"/>
        <v>0</v>
      </c>
      <c r="N171" s="30">
        <f t="shared" si="57"/>
        <v>0</v>
      </c>
      <c r="O171" s="3">
        <f t="shared" si="57"/>
        <v>0</v>
      </c>
      <c r="P171" s="3">
        <f t="shared" si="57"/>
        <v>0</v>
      </c>
      <c r="Q171" s="36" t="s">
        <v>5</v>
      </c>
      <c r="R171" s="36" t="s">
        <v>5</v>
      </c>
      <c r="S171" s="36" t="s">
        <v>5</v>
      </c>
      <c r="T171" s="36" t="s">
        <v>5</v>
      </c>
      <c r="U171" s="36" t="s">
        <v>5</v>
      </c>
      <c r="V171" s="36" t="s">
        <v>5</v>
      </c>
      <c r="W171" s="39" t="s">
        <v>5</v>
      </c>
      <c r="X171" s="36" t="s">
        <v>5</v>
      </c>
      <c r="Y171" s="36" t="s">
        <v>5</v>
      </c>
    </row>
    <row r="172" spans="1:25" ht="30" x14ac:dyDescent="0.25">
      <c r="A172" s="37"/>
      <c r="B172" s="43"/>
      <c r="C172" s="37"/>
      <c r="D172" s="37"/>
      <c r="E172" s="43"/>
      <c r="F172" s="43"/>
      <c r="G172" s="43"/>
      <c r="H172" s="43"/>
      <c r="I172" s="15" t="s">
        <v>54</v>
      </c>
      <c r="J172" s="3">
        <f t="shared" si="54"/>
        <v>0</v>
      </c>
      <c r="K172" s="3">
        <f>K176+K180</f>
        <v>0</v>
      </c>
      <c r="L172" s="3">
        <f>L176+L180</f>
        <v>0</v>
      </c>
      <c r="M172" s="3">
        <f t="shared" ref="M172:P172" si="58">M176+M180</f>
        <v>0</v>
      </c>
      <c r="N172" s="30">
        <f t="shared" si="58"/>
        <v>0</v>
      </c>
      <c r="O172" s="3">
        <f t="shared" si="58"/>
        <v>0</v>
      </c>
      <c r="P172" s="3">
        <f t="shared" si="58"/>
        <v>0</v>
      </c>
      <c r="Q172" s="37"/>
      <c r="R172" s="37"/>
      <c r="S172" s="37"/>
      <c r="T172" s="37"/>
      <c r="U172" s="37"/>
      <c r="V172" s="37"/>
      <c r="W172" s="40"/>
      <c r="X172" s="37"/>
      <c r="Y172" s="37"/>
    </row>
    <row r="173" spans="1:25" ht="30" x14ac:dyDescent="0.25">
      <c r="A173" s="37"/>
      <c r="B173" s="43"/>
      <c r="C173" s="37"/>
      <c r="D173" s="37"/>
      <c r="E173" s="43"/>
      <c r="F173" s="43"/>
      <c r="G173" s="43"/>
      <c r="H173" s="43"/>
      <c r="I173" s="15" t="s">
        <v>35</v>
      </c>
      <c r="J173" s="3">
        <f t="shared" si="54"/>
        <v>0</v>
      </c>
      <c r="K173" s="3">
        <f>K177+K181</f>
        <v>0</v>
      </c>
      <c r="L173" s="3">
        <f t="shared" ref="L173:L174" si="59">L177+L181</f>
        <v>0</v>
      </c>
      <c r="M173" s="3">
        <f t="shared" ref="M173:P173" si="60">M177+M181</f>
        <v>0</v>
      </c>
      <c r="N173" s="30">
        <f t="shared" si="60"/>
        <v>0</v>
      </c>
      <c r="O173" s="3">
        <f t="shared" si="60"/>
        <v>0</v>
      </c>
      <c r="P173" s="3">
        <f t="shared" si="60"/>
        <v>0</v>
      </c>
      <c r="Q173" s="37"/>
      <c r="R173" s="37"/>
      <c r="S173" s="37"/>
      <c r="T173" s="37"/>
      <c r="U173" s="37"/>
      <c r="V173" s="37"/>
      <c r="W173" s="40"/>
      <c r="X173" s="37"/>
      <c r="Y173" s="37"/>
    </row>
    <row r="174" spans="1:25" ht="30" x14ac:dyDescent="0.25">
      <c r="A174" s="38"/>
      <c r="B174" s="44"/>
      <c r="C174" s="38"/>
      <c r="D174" s="38"/>
      <c r="E174" s="44"/>
      <c r="F174" s="44"/>
      <c r="G174" s="44"/>
      <c r="H174" s="44"/>
      <c r="I174" s="15" t="s">
        <v>4</v>
      </c>
      <c r="J174" s="3">
        <f t="shared" si="54"/>
        <v>0</v>
      </c>
      <c r="K174" s="3">
        <f>K178+K182</f>
        <v>0</v>
      </c>
      <c r="L174" s="3">
        <f t="shared" si="59"/>
        <v>0</v>
      </c>
      <c r="M174" s="3">
        <f t="shared" ref="M174:P174" si="61">M178+M182</f>
        <v>0</v>
      </c>
      <c r="N174" s="30">
        <f t="shared" si="61"/>
        <v>0</v>
      </c>
      <c r="O174" s="3">
        <f t="shared" si="61"/>
        <v>0</v>
      </c>
      <c r="P174" s="3">
        <f t="shared" si="61"/>
        <v>0</v>
      </c>
      <c r="Q174" s="38"/>
      <c r="R174" s="38"/>
      <c r="S174" s="38"/>
      <c r="T174" s="38"/>
      <c r="U174" s="38"/>
      <c r="V174" s="38"/>
      <c r="W174" s="41"/>
      <c r="X174" s="38"/>
      <c r="Y174" s="38"/>
    </row>
    <row r="175" spans="1:25" x14ac:dyDescent="0.25">
      <c r="A175" s="36" t="s">
        <v>105</v>
      </c>
      <c r="B175" s="42" t="s">
        <v>15</v>
      </c>
      <c r="C175" s="36">
        <v>2020</v>
      </c>
      <c r="D175" s="36">
        <v>2025</v>
      </c>
      <c r="E175" s="42" t="s">
        <v>6</v>
      </c>
      <c r="F175" s="42" t="s">
        <v>5</v>
      </c>
      <c r="G175" s="42" t="s">
        <v>5</v>
      </c>
      <c r="H175" s="42" t="s">
        <v>5</v>
      </c>
      <c r="I175" s="25" t="s">
        <v>3</v>
      </c>
      <c r="J175" s="3">
        <f t="shared" si="54"/>
        <v>0</v>
      </c>
      <c r="K175" s="3">
        <f>K176+K177+K178</f>
        <v>0</v>
      </c>
      <c r="L175" s="3">
        <f t="shared" ref="L175:P175" si="62">L176+L177+L178</f>
        <v>0</v>
      </c>
      <c r="M175" s="3">
        <f t="shared" si="62"/>
        <v>0</v>
      </c>
      <c r="N175" s="30">
        <f t="shared" si="62"/>
        <v>0</v>
      </c>
      <c r="O175" s="3">
        <f t="shared" si="62"/>
        <v>0</v>
      </c>
      <c r="P175" s="3">
        <f t="shared" si="62"/>
        <v>0</v>
      </c>
      <c r="Q175" s="36" t="s">
        <v>5</v>
      </c>
      <c r="R175" s="36" t="s">
        <v>5</v>
      </c>
      <c r="S175" s="36" t="s">
        <v>5</v>
      </c>
      <c r="T175" s="36" t="s">
        <v>5</v>
      </c>
      <c r="U175" s="36" t="s">
        <v>5</v>
      </c>
      <c r="V175" s="36" t="s">
        <v>5</v>
      </c>
      <c r="W175" s="39" t="s">
        <v>5</v>
      </c>
      <c r="X175" s="36" t="s">
        <v>5</v>
      </c>
      <c r="Y175" s="36" t="s">
        <v>5</v>
      </c>
    </row>
    <row r="176" spans="1:25" ht="30" x14ac:dyDescent="0.25">
      <c r="A176" s="37"/>
      <c r="B176" s="43"/>
      <c r="C176" s="37"/>
      <c r="D176" s="37"/>
      <c r="E176" s="43"/>
      <c r="F176" s="43"/>
      <c r="G176" s="43"/>
      <c r="H176" s="43"/>
      <c r="I176" s="15" t="s">
        <v>54</v>
      </c>
      <c r="J176" s="3">
        <v>0</v>
      </c>
      <c r="K176" s="3">
        <v>0</v>
      </c>
      <c r="L176" s="3">
        <v>0</v>
      </c>
      <c r="M176" s="3">
        <v>0</v>
      </c>
      <c r="N176" s="30">
        <v>0</v>
      </c>
      <c r="O176" s="3">
        <v>0</v>
      </c>
      <c r="P176" s="3">
        <v>0</v>
      </c>
      <c r="Q176" s="37"/>
      <c r="R176" s="37"/>
      <c r="S176" s="37"/>
      <c r="T176" s="37"/>
      <c r="U176" s="37"/>
      <c r="V176" s="37"/>
      <c r="W176" s="40"/>
      <c r="X176" s="37"/>
      <c r="Y176" s="37"/>
    </row>
    <row r="177" spans="1:25" ht="30" x14ac:dyDescent="0.25">
      <c r="A177" s="37"/>
      <c r="B177" s="43"/>
      <c r="C177" s="37"/>
      <c r="D177" s="37"/>
      <c r="E177" s="43"/>
      <c r="F177" s="43"/>
      <c r="G177" s="43"/>
      <c r="H177" s="43"/>
      <c r="I177" s="15" t="s">
        <v>35</v>
      </c>
      <c r="J177" s="3">
        <v>0</v>
      </c>
      <c r="K177" s="3">
        <v>0</v>
      </c>
      <c r="L177" s="3">
        <v>0</v>
      </c>
      <c r="M177" s="3">
        <v>0</v>
      </c>
      <c r="N177" s="30">
        <v>0</v>
      </c>
      <c r="O177" s="3">
        <v>0</v>
      </c>
      <c r="P177" s="3">
        <v>0</v>
      </c>
      <c r="Q177" s="37"/>
      <c r="R177" s="37"/>
      <c r="S177" s="37"/>
      <c r="T177" s="37"/>
      <c r="U177" s="37"/>
      <c r="V177" s="37"/>
      <c r="W177" s="40"/>
      <c r="X177" s="37"/>
      <c r="Y177" s="37"/>
    </row>
    <row r="178" spans="1:25" ht="30" x14ac:dyDescent="0.25">
      <c r="A178" s="38"/>
      <c r="B178" s="44"/>
      <c r="C178" s="38"/>
      <c r="D178" s="38"/>
      <c r="E178" s="44"/>
      <c r="F178" s="44"/>
      <c r="G178" s="44"/>
      <c r="H178" s="44"/>
      <c r="I178" s="15" t="s">
        <v>4</v>
      </c>
      <c r="J178" s="3">
        <f t="shared" si="54"/>
        <v>0</v>
      </c>
      <c r="K178" s="3">
        <v>0</v>
      </c>
      <c r="L178" s="3">
        <v>0</v>
      </c>
      <c r="M178" s="3">
        <v>0</v>
      </c>
      <c r="N178" s="30">
        <v>0</v>
      </c>
      <c r="O178" s="3">
        <v>0</v>
      </c>
      <c r="P178" s="3">
        <v>0</v>
      </c>
      <c r="Q178" s="38"/>
      <c r="R178" s="38"/>
      <c r="S178" s="38"/>
      <c r="T178" s="38"/>
      <c r="U178" s="38"/>
      <c r="V178" s="38"/>
      <c r="W178" s="41"/>
      <c r="X178" s="38"/>
      <c r="Y178" s="38"/>
    </row>
    <row r="179" spans="1:25" x14ac:dyDescent="0.25">
      <c r="A179" s="36" t="s">
        <v>106</v>
      </c>
      <c r="B179" s="42" t="s">
        <v>16</v>
      </c>
      <c r="C179" s="36">
        <v>2020</v>
      </c>
      <c r="D179" s="36">
        <v>2025</v>
      </c>
      <c r="E179" s="42" t="s">
        <v>6</v>
      </c>
      <c r="F179" s="42" t="s">
        <v>5</v>
      </c>
      <c r="G179" s="42" t="s">
        <v>5</v>
      </c>
      <c r="H179" s="42" t="s">
        <v>5</v>
      </c>
      <c r="I179" s="25" t="s">
        <v>3</v>
      </c>
      <c r="J179" s="3">
        <f t="shared" si="54"/>
        <v>0</v>
      </c>
      <c r="K179" s="3">
        <f>K180+K181+K182</f>
        <v>0</v>
      </c>
      <c r="L179" s="3">
        <f t="shared" ref="L179:P179" si="63">L180+L181+L182</f>
        <v>0</v>
      </c>
      <c r="M179" s="3">
        <f t="shared" si="63"/>
        <v>0</v>
      </c>
      <c r="N179" s="30">
        <f t="shared" si="63"/>
        <v>0</v>
      </c>
      <c r="O179" s="3">
        <f t="shared" si="63"/>
        <v>0</v>
      </c>
      <c r="P179" s="3">
        <f t="shared" si="63"/>
        <v>0</v>
      </c>
      <c r="Q179" s="36" t="s">
        <v>5</v>
      </c>
      <c r="R179" s="36" t="s">
        <v>5</v>
      </c>
      <c r="S179" s="36" t="s">
        <v>5</v>
      </c>
      <c r="T179" s="36" t="s">
        <v>5</v>
      </c>
      <c r="U179" s="36" t="s">
        <v>5</v>
      </c>
      <c r="V179" s="36" t="s">
        <v>5</v>
      </c>
      <c r="W179" s="39" t="s">
        <v>5</v>
      </c>
      <c r="X179" s="36" t="s">
        <v>5</v>
      </c>
      <c r="Y179" s="36" t="s">
        <v>5</v>
      </c>
    </row>
    <row r="180" spans="1:25" ht="30" x14ac:dyDescent="0.25">
      <c r="A180" s="37"/>
      <c r="B180" s="43"/>
      <c r="C180" s="37"/>
      <c r="D180" s="37"/>
      <c r="E180" s="43"/>
      <c r="F180" s="43"/>
      <c r="G180" s="43"/>
      <c r="H180" s="43"/>
      <c r="I180" s="15" t="s">
        <v>54</v>
      </c>
      <c r="J180" s="3">
        <f t="shared" si="54"/>
        <v>0</v>
      </c>
      <c r="K180" s="3">
        <v>0</v>
      </c>
      <c r="L180" s="3">
        <v>0</v>
      </c>
      <c r="M180" s="3">
        <v>0</v>
      </c>
      <c r="N180" s="30">
        <v>0</v>
      </c>
      <c r="O180" s="3">
        <v>0</v>
      </c>
      <c r="P180" s="3">
        <v>0</v>
      </c>
      <c r="Q180" s="37"/>
      <c r="R180" s="37"/>
      <c r="S180" s="37"/>
      <c r="T180" s="37"/>
      <c r="U180" s="37"/>
      <c r="V180" s="37"/>
      <c r="W180" s="40"/>
      <c r="X180" s="37"/>
      <c r="Y180" s="37"/>
    </row>
    <row r="181" spans="1:25" ht="30" x14ac:dyDescent="0.25">
      <c r="A181" s="37"/>
      <c r="B181" s="43"/>
      <c r="C181" s="37"/>
      <c r="D181" s="37"/>
      <c r="E181" s="43"/>
      <c r="F181" s="43"/>
      <c r="G181" s="43"/>
      <c r="H181" s="43"/>
      <c r="I181" s="15" t="s">
        <v>35</v>
      </c>
      <c r="J181" s="3">
        <f t="shared" si="54"/>
        <v>0</v>
      </c>
      <c r="K181" s="3">
        <v>0</v>
      </c>
      <c r="L181" s="3">
        <v>0</v>
      </c>
      <c r="M181" s="3">
        <v>0</v>
      </c>
      <c r="N181" s="30">
        <v>0</v>
      </c>
      <c r="O181" s="3">
        <v>0</v>
      </c>
      <c r="P181" s="3">
        <v>0</v>
      </c>
      <c r="Q181" s="37"/>
      <c r="R181" s="37"/>
      <c r="S181" s="37"/>
      <c r="T181" s="37"/>
      <c r="U181" s="37"/>
      <c r="V181" s="37"/>
      <c r="W181" s="40"/>
      <c r="X181" s="37"/>
      <c r="Y181" s="37"/>
    </row>
    <row r="182" spans="1:25" ht="30" x14ac:dyDescent="0.25">
      <c r="A182" s="38"/>
      <c r="B182" s="44"/>
      <c r="C182" s="38"/>
      <c r="D182" s="38"/>
      <c r="E182" s="44"/>
      <c r="F182" s="44"/>
      <c r="G182" s="44"/>
      <c r="H182" s="44"/>
      <c r="I182" s="15" t="s">
        <v>4</v>
      </c>
      <c r="J182" s="3">
        <f t="shared" si="54"/>
        <v>0</v>
      </c>
      <c r="K182" s="3">
        <v>0</v>
      </c>
      <c r="L182" s="3">
        <v>0</v>
      </c>
      <c r="M182" s="3">
        <v>0</v>
      </c>
      <c r="N182" s="30">
        <v>0</v>
      </c>
      <c r="O182" s="3">
        <v>0</v>
      </c>
      <c r="P182" s="3">
        <v>0</v>
      </c>
      <c r="Q182" s="38"/>
      <c r="R182" s="38"/>
      <c r="S182" s="38"/>
      <c r="T182" s="38"/>
      <c r="U182" s="38"/>
      <c r="V182" s="38"/>
      <c r="W182" s="41"/>
      <c r="X182" s="38"/>
      <c r="Y182" s="38"/>
    </row>
    <row r="183" spans="1:25" x14ac:dyDescent="0.25">
      <c r="A183" s="36" t="s">
        <v>70</v>
      </c>
      <c r="B183" s="42" t="s">
        <v>111</v>
      </c>
      <c r="C183" s="36">
        <v>2020</v>
      </c>
      <c r="D183" s="36">
        <v>2025</v>
      </c>
      <c r="E183" s="42" t="s">
        <v>6</v>
      </c>
      <c r="F183" s="42" t="s">
        <v>5</v>
      </c>
      <c r="G183" s="42" t="s">
        <v>5</v>
      </c>
      <c r="H183" s="42" t="s">
        <v>5</v>
      </c>
      <c r="I183" s="25" t="s">
        <v>3</v>
      </c>
      <c r="J183" s="3">
        <f t="shared" si="54"/>
        <v>539123</v>
      </c>
      <c r="K183" s="3">
        <f>K184+K185+K186</f>
        <v>0</v>
      </c>
      <c r="L183" s="3">
        <f t="shared" ref="L183:P183" si="64">L184+L185+L186</f>
        <v>0</v>
      </c>
      <c r="M183" s="3">
        <f t="shared" si="64"/>
        <v>0</v>
      </c>
      <c r="N183" s="30">
        <f t="shared" si="64"/>
        <v>539123</v>
      </c>
      <c r="O183" s="3">
        <f t="shared" si="64"/>
        <v>0</v>
      </c>
      <c r="P183" s="3">
        <f t="shared" si="64"/>
        <v>0</v>
      </c>
      <c r="Q183" s="36" t="s">
        <v>5</v>
      </c>
      <c r="R183" s="36" t="s">
        <v>5</v>
      </c>
      <c r="S183" s="36" t="s">
        <v>5</v>
      </c>
      <c r="T183" s="36" t="s">
        <v>5</v>
      </c>
      <c r="U183" s="36" t="s">
        <v>5</v>
      </c>
      <c r="V183" s="36" t="s">
        <v>5</v>
      </c>
      <c r="W183" s="39" t="s">
        <v>5</v>
      </c>
      <c r="X183" s="36" t="s">
        <v>5</v>
      </c>
      <c r="Y183" s="36" t="s">
        <v>5</v>
      </c>
    </row>
    <row r="184" spans="1:25" ht="30" x14ac:dyDescent="0.25">
      <c r="A184" s="37"/>
      <c r="B184" s="43"/>
      <c r="C184" s="37"/>
      <c r="D184" s="37"/>
      <c r="E184" s="43"/>
      <c r="F184" s="43"/>
      <c r="G184" s="43"/>
      <c r="H184" s="43"/>
      <c r="I184" s="15" t="s">
        <v>54</v>
      </c>
      <c r="J184" s="3">
        <f t="shared" si="54"/>
        <v>0</v>
      </c>
      <c r="K184" s="3">
        <f>K188+K192</f>
        <v>0</v>
      </c>
      <c r="L184" s="3">
        <f>L188+L192</f>
        <v>0</v>
      </c>
      <c r="M184" s="3">
        <f t="shared" ref="M184:P184" si="65">M188+M192</f>
        <v>0</v>
      </c>
      <c r="N184" s="30">
        <f t="shared" si="65"/>
        <v>0</v>
      </c>
      <c r="O184" s="3">
        <f t="shared" si="65"/>
        <v>0</v>
      </c>
      <c r="P184" s="3">
        <f t="shared" si="65"/>
        <v>0</v>
      </c>
      <c r="Q184" s="37"/>
      <c r="R184" s="37"/>
      <c r="S184" s="37"/>
      <c r="T184" s="37"/>
      <c r="U184" s="37"/>
      <c r="V184" s="37"/>
      <c r="W184" s="40"/>
      <c r="X184" s="37"/>
      <c r="Y184" s="37"/>
    </row>
    <row r="185" spans="1:25" ht="30" x14ac:dyDescent="0.25">
      <c r="A185" s="37"/>
      <c r="B185" s="43"/>
      <c r="C185" s="37"/>
      <c r="D185" s="37"/>
      <c r="E185" s="43"/>
      <c r="F185" s="43"/>
      <c r="G185" s="43"/>
      <c r="H185" s="43"/>
      <c r="I185" s="15" t="s">
        <v>35</v>
      </c>
      <c r="J185" s="3">
        <f t="shared" si="54"/>
        <v>0</v>
      </c>
      <c r="K185" s="3">
        <f>K189+K193</f>
        <v>0</v>
      </c>
      <c r="L185" s="3">
        <f t="shared" ref="L185:L186" si="66">L189+L193</f>
        <v>0</v>
      </c>
      <c r="M185" s="3">
        <f t="shared" ref="M185:P185" si="67">M189+M193</f>
        <v>0</v>
      </c>
      <c r="N185" s="30">
        <f t="shared" si="67"/>
        <v>0</v>
      </c>
      <c r="O185" s="3">
        <f t="shared" si="67"/>
        <v>0</v>
      </c>
      <c r="P185" s="3">
        <f t="shared" si="67"/>
        <v>0</v>
      </c>
      <c r="Q185" s="37"/>
      <c r="R185" s="37"/>
      <c r="S185" s="37"/>
      <c r="T185" s="37"/>
      <c r="U185" s="37"/>
      <c r="V185" s="37"/>
      <c r="W185" s="40"/>
      <c r="X185" s="37"/>
      <c r="Y185" s="37"/>
    </row>
    <row r="186" spans="1:25" ht="30" x14ac:dyDescent="0.25">
      <c r="A186" s="38"/>
      <c r="B186" s="44"/>
      <c r="C186" s="38"/>
      <c r="D186" s="38"/>
      <c r="E186" s="44"/>
      <c r="F186" s="44"/>
      <c r="G186" s="44"/>
      <c r="H186" s="44"/>
      <c r="I186" s="15" t="s">
        <v>4</v>
      </c>
      <c r="J186" s="3">
        <f t="shared" si="54"/>
        <v>539123</v>
      </c>
      <c r="K186" s="3">
        <f>K190+K194</f>
        <v>0</v>
      </c>
      <c r="L186" s="3">
        <f t="shared" si="66"/>
        <v>0</v>
      </c>
      <c r="M186" s="3">
        <f t="shared" ref="M186:P186" si="68">M190+M194</f>
        <v>0</v>
      </c>
      <c r="N186" s="30">
        <f t="shared" si="68"/>
        <v>539123</v>
      </c>
      <c r="O186" s="3">
        <f t="shared" si="68"/>
        <v>0</v>
      </c>
      <c r="P186" s="3">
        <f t="shared" si="68"/>
        <v>0</v>
      </c>
      <c r="Q186" s="38"/>
      <c r="R186" s="38"/>
      <c r="S186" s="38"/>
      <c r="T186" s="38"/>
      <c r="U186" s="38"/>
      <c r="V186" s="38"/>
      <c r="W186" s="41"/>
      <c r="X186" s="38"/>
      <c r="Y186" s="38"/>
    </row>
    <row r="187" spans="1:25" x14ac:dyDescent="0.25">
      <c r="A187" s="36" t="s">
        <v>71</v>
      </c>
      <c r="B187" s="42" t="s">
        <v>15</v>
      </c>
      <c r="C187" s="36">
        <v>2020</v>
      </c>
      <c r="D187" s="36">
        <v>2025</v>
      </c>
      <c r="E187" s="42" t="s">
        <v>6</v>
      </c>
      <c r="F187" s="42" t="s">
        <v>5</v>
      </c>
      <c r="G187" s="42" t="s">
        <v>5</v>
      </c>
      <c r="H187" s="42" t="s">
        <v>5</v>
      </c>
      <c r="I187" s="25" t="s">
        <v>3</v>
      </c>
      <c r="J187" s="3">
        <f t="shared" si="54"/>
        <v>0</v>
      </c>
      <c r="K187" s="3">
        <v>0</v>
      </c>
      <c r="L187" s="3">
        <v>0</v>
      </c>
      <c r="M187" s="3">
        <v>0</v>
      </c>
      <c r="N187" s="30">
        <v>0</v>
      </c>
      <c r="O187" s="3">
        <v>0</v>
      </c>
      <c r="P187" s="3">
        <v>0</v>
      </c>
      <c r="Q187" s="36" t="s">
        <v>5</v>
      </c>
      <c r="R187" s="36" t="s">
        <v>5</v>
      </c>
      <c r="S187" s="36" t="s">
        <v>5</v>
      </c>
      <c r="T187" s="36" t="s">
        <v>5</v>
      </c>
      <c r="U187" s="36" t="s">
        <v>5</v>
      </c>
      <c r="V187" s="36" t="s">
        <v>5</v>
      </c>
      <c r="W187" s="39" t="s">
        <v>5</v>
      </c>
      <c r="X187" s="36" t="s">
        <v>5</v>
      </c>
      <c r="Y187" s="36" t="s">
        <v>5</v>
      </c>
    </row>
    <row r="188" spans="1:25" ht="30" x14ac:dyDescent="0.25">
      <c r="A188" s="37"/>
      <c r="B188" s="43"/>
      <c r="C188" s="37"/>
      <c r="D188" s="37"/>
      <c r="E188" s="43"/>
      <c r="F188" s="43"/>
      <c r="G188" s="43"/>
      <c r="H188" s="43"/>
      <c r="I188" s="15" t="s">
        <v>54</v>
      </c>
      <c r="J188" s="3">
        <f t="shared" si="54"/>
        <v>0</v>
      </c>
      <c r="K188" s="3">
        <v>0</v>
      </c>
      <c r="L188" s="3">
        <v>0</v>
      </c>
      <c r="M188" s="3">
        <v>0</v>
      </c>
      <c r="N188" s="30">
        <v>0</v>
      </c>
      <c r="O188" s="3">
        <v>0</v>
      </c>
      <c r="P188" s="3">
        <v>0</v>
      </c>
      <c r="Q188" s="37"/>
      <c r="R188" s="37"/>
      <c r="S188" s="37"/>
      <c r="T188" s="37"/>
      <c r="U188" s="37"/>
      <c r="V188" s="37"/>
      <c r="W188" s="40"/>
      <c r="X188" s="37"/>
      <c r="Y188" s="37"/>
    </row>
    <row r="189" spans="1:25" ht="30" x14ac:dyDescent="0.25">
      <c r="A189" s="37"/>
      <c r="B189" s="43"/>
      <c r="C189" s="37"/>
      <c r="D189" s="37"/>
      <c r="E189" s="43"/>
      <c r="F189" s="43"/>
      <c r="G189" s="43"/>
      <c r="H189" s="43"/>
      <c r="I189" s="15" t="s">
        <v>35</v>
      </c>
      <c r="J189" s="3">
        <f t="shared" si="54"/>
        <v>0</v>
      </c>
      <c r="K189" s="3">
        <v>0</v>
      </c>
      <c r="L189" s="3">
        <v>0</v>
      </c>
      <c r="M189" s="3">
        <v>0</v>
      </c>
      <c r="N189" s="30">
        <v>0</v>
      </c>
      <c r="O189" s="3">
        <v>0</v>
      </c>
      <c r="P189" s="3">
        <v>0</v>
      </c>
      <c r="Q189" s="37"/>
      <c r="R189" s="37"/>
      <c r="S189" s="37"/>
      <c r="T189" s="37"/>
      <c r="U189" s="37"/>
      <c r="V189" s="37"/>
      <c r="W189" s="40"/>
      <c r="X189" s="37"/>
      <c r="Y189" s="37"/>
    </row>
    <row r="190" spans="1:25" ht="30" x14ac:dyDescent="0.25">
      <c r="A190" s="38"/>
      <c r="B190" s="44"/>
      <c r="C190" s="38"/>
      <c r="D190" s="38"/>
      <c r="E190" s="44"/>
      <c r="F190" s="44"/>
      <c r="G190" s="44"/>
      <c r="H190" s="44"/>
      <c r="I190" s="15" t="s">
        <v>4</v>
      </c>
      <c r="J190" s="3">
        <f t="shared" si="54"/>
        <v>539123</v>
      </c>
      <c r="K190" s="3">
        <v>0</v>
      </c>
      <c r="L190" s="3">
        <v>0</v>
      </c>
      <c r="M190" s="3">
        <v>0</v>
      </c>
      <c r="N190" s="30">
        <v>539123</v>
      </c>
      <c r="O190" s="3">
        <v>0</v>
      </c>
      <c r="P190" s="3">
        <v>0</v>
      </c>
      <c r="Q190" s="38"/>
      <c r="R190" s="38"/>
      <c r="S190" s="38"/>
      <c r="T190" s="38"/>
      <c r="U190" s="38"/>
      <c r="V190" s="38"/>
      <c r="W190" s="41"/>
      <c r="X190" s="38"/>
      <c r="Y190" s="38"/>
    </row>
    <row r="191" spans="1:25" x14ac:dyDescent="0.25">
      <c r="A191" s="36" t="s">
        <v>72</v>
      </c>
      <c r="B191" s="42" t="s">
        <v>16</v>
      </c>
      <c r="C191" s="36">
        <v>2020</v>
      </c>
      <c r="D191" s="36">
        <v>2025</v>
      </c>
      <c r="E191" s="42" t="s">
        <v>6</v>
      </c>
      <c r="F191" s="42" t="s">
        <v>5</v>
      </c>
      <c r="G191" s="42" t="s">
        <v>5</v>
      </c>
      <c r="H191" s="42" t="s">
        <v>5</v>
      </c>
      <c r="I191" s="15" t="s">
        <v>3</v>
      </c>
      <c r="J191" s="3">
        <f t="shared" si="54"/>
        <v>0</v>
      </c>
      <c r="K191" s="3">
        <f>K192+K193+K194</f>
        <v>0</v>
      </c>
      <c r="L191" s="3">
        <f t="shared" ref="L191:P191" si="69">L192+L193+L194</f>
        <v>0</v>
      </c>
      <c r="M191" s="3">
        <f t="shared" si="69"/>
        <v>0</v>
      </c>
      <c r="N191" s="30">
        <f t="shared" si="69"/>
        <v>0</v>
      </c>
      <c r="O191" s="3">
        <f t="shared" si="69"/>
        <v>0</v>
      </c>
      <c r="P191" s="3">
        <f t="shared" si="69"/>
        <v>0</v>
      </c>
      <c r="Q191" s="36" t="s">
        <v>5</v>
      </c>
      <c r="R191" s="36" t="s">
        <v>5</v>
      </c>
      <c r="S191" s="36" t="s">
        <v>5</v>
      </c>
      <c r="T191" s="36" t="s">
        <v>5</v>
      </c>
      <c r="U191" s="36" t="s">
        <v>5</v>
      </c>
      <c r="V191" s="36" t="s">
        <v>5</v>
      </c>
      <c r="W191" s="39" t="s">
        <v>5</v>
      </c>
      <c r="X191" s="36" t="s">
        <v>5</v>
      </c>
      <c r="Y191" s="36" t="s">
        <v>5</v>
      </c>
    </row>
    <row r="192" spans="1:25" ht="30" x14ac:dyDescent="0.25">
      <c r="A192" s="37"/>
      <c r="B192" s="43"/>
      <c r="C192" s="37"/>
      <c r="D192" s="37"/>
      <c r="E192" s="43"/>
      <c r="F192" s="43"/>
      <c r="G192" s="43"/>
      <c r="H192" s="43"/>
      <c r="I192" s="15" t="s">
        <v>54</v>
      </c>
      <c r="J192" s="3">
        <f t="shared" si="54"/>
        <v>0</v>
      </c>
      <c r="K192" s="3">
        <v>0</v>
      </c>
      <c r="L192" s="3">
        <v>0</v>
      </c>
      <c r="M192" s="3">
        <v>0</v>
      </c>
      <c r="N192" s="30">
        <v>0</v>
      </c>
      <c r="O192" s="3">
        <v>0</v>
      </c>
      <c r="P192" s="3">
        <v>0</v>
      </c>
      <c r="Q192" s="37"/>
      <c r="R192" s="37"/>
      <c r="S192" s="37"/>
      <c r="T192" s="37"/>
      <c r="U192" s="37"/>
      <c r="V192" s="37"/>
      <c r="W192" s="40"/>
      <c r="X192" s="37"/>
      <c r="Y192" s="37"/>
    </row>
    <row r="193" spans="1:25" ht="30" x14ac:dyDescent="0.25">
      <c r="A193" s="37"/>
      <c r="B193" s="43"/>
      <c r="C193" s="37"/>
      <c r="D193" s="37"/>
      <c r="E193" s="43"/>
      <c r="F193" s="43"/>
      <c r="G193" s="43"/>
      <c r="H193" s="43"/>
      <c r="I193" s="15" t="s">
        <v>35</v>
      </c>
      <c r="J193" s="3">
        <f t="shared" si="54"/>
        <v>0</v>
      </c>
      <c r="K193" s="3">
        <v>0</v>
      </c>
      <c r="L193" s="3">
        <v>0</v>
      </c>
      <c r="M193" s="3">
        <v>0</v>
      </c>
      <c r="N193" s="30">
        <v>0</v>
      </c>
      <c r="O193" s="3">
        <v>0</v>
      </c>
      <c r="P193" s="3">
        <v>0</v>
      </c>
      <c r="Q193" s="37"/>
      <c r="R193" s="37"/>
      <c r="S193" s="37"/>
      <c r="T193" s="37"/>
      <c r="U193" s="37"/>
      <c r="V193" s="37"/>
      <c r="W193" s="40"/>
      <c r="X193" s="37"/>
      <c r="Y193" s="37"/>
    </row>
    <row r="194" spans="1:25" ht="30" x14ac:dyDescent="0.25">
      <c r="A194" s="38"/>
      <c r="B194" s="44"/>
      <c r="C194" s="38"/>
      <c r="D194" s="38"/>
      <c r="E194" s="44"/>
      <c r="F194" s="44"/>
      <c r="G194" s="44"/>
      <c r="H194" s="44"/>
      <c r="I194" s="15" t="s">
        <v>4</v>
      </c>
      <c r="J194" s="3">
        <f t="shared" si="54"/>
        <v>0</v>
      </c>
      <c r="K194" s="3">
        <v>0</v>
      </c>
      <c r="L194" s="3">
        <v>0</v>
      </c>
      <c r="M194" s="3">
        <v>0</v>
      </c>
      <c r="N194" s="30">
        <v>0</v>
      </c>
      <c r="O194" s="3">
        <v>0</v>
      </c>
      <c r="P194" s="3">
        <v>0</v>
      </c>
      <c r="Q194" s="38"/>
      <c r="R194" s="38"/>
      <c r="S194" s="38"/>
      <c r="T194" s="38"/>
      <c r="U194" s="38"/>
      <c r="V194" s="38"/>
      <c r="W194" s="41"/>
      <c r="X194" s="38"/>
      <c r="Y194" s="38"/>
    </row>
    <row r="195" spans="1:25" x14ac:dyDescent="0.25">
      <c r="A195" s="36" t="s">
        <v>73</v>
      </c>
      <c r="B195" s="42" t="s">
        <v>107</v>
      </c>
      <c r="C195" s="36">
        <v>2020</v>
      </c>
      <c r="D195" s="36">
        <v>2025</v>
      </c>
      <c r="E195" s="42" t="s">
        <v>6</v>
      </c>
      <c r="F195" s="42" t="s">
        <v>5</v>
      </c>
      <c r="G195" s="42" t="s">
        <v>5</v>
      </c>
      <c r="H195" s="42" t="s">
        <v>5</v>
      </c>
      <c r="I195" s="25" t="s">
        <v>3</v>
      </c>
      <c r="J195" s="3">
        <f t="shared" si="54"/>
        <v>0</v>
      </c>
      <c r="K195" s="3">
        <v>0</v>
      </c>
      <c r="L195" s="3">
        <v>0</v>
      </c>
      <c r="M195" s="3">
        <v>0</v>
      </c>
      <c r="N195" s="30">
        <v>0</v>
      </c>
      <c r="O195" s="3">
        <v>0</v>
      </c>
      <c r="P195" s="3">
        <v>0</v>
      </c>
      <c r="Q195" s="36" t="s">
        <v>5</v>
      </c>
      <c r="R195" s="36" t="s">
        <v>5</v>
      </c>
      <c r="S195" s="36" t="s">
        <v>5</v>
      </c>
      <c r="T195" s="36" t="s">
        <v>5</v>
      </c>
      <c r="U195" s="36" t="s">
        <v>5</v>
      </c>
      <c r="V195" s="36" t="s">
        <v>5</v>
      </c>
      <c r="W195" s="39" t="s">
        <v>5</v>
      </c>
      <c r="X195" s="36" t="s">
        <v>5</v>
      </c>
      <c r="Y195" s="36" t="s">
        <v>5</v>
      </c>
    </row>
    <row r="196" spans="1:25" ht="30" x14ac:dyDescent="0.25">
      <c r="A196" s="37"/>
      <c r="B196" s="43"/>
      <c r="C196" s="37"/>
      <c r="D196" s="37"/>
      <c r="E196" s="43"/>
      <c r="F196" s="43"/>
      <c r="G196" s="43"/>
      <c r="H196" s="43"/>
      <c r="I196" s="15" t="s">
        <v>54</v>
      </c>
      <c r="J196" s="3">
        <v>0</v>
      </c>
      <c r="K196" s="3">
        <v>0</v>
      </c>
      <c r="L196" s="3">
        <f>L200+L204</f>
        <v>0</v>
      </c>
      <c r="M196" s="3">
        <v>0</v>
      </c>
      <c r="N196" s="30">
        <v>0</v>
      </c>
      <c r="O196" s="3">
        <v>0</v>
      </c>
      <c r="P196" s="3">
        <v>0</v>
      </c>
      <c r="Q196" s="37"/>
      <c r="R196" s="37"/>
      <c r="S196" s="37"/>
      <c r="T196" s="37"/>
      <c r="U196" s="37"/>
      <c r="V196" s="37"/>
      <c r="W196" s="40"/>
      <c r="X196" s="37"/>
      <c r="Y196" s="37"/>
    </row>
    <row r="197" spans="1:25" ht="30" x14ac:dyDescent="0.25">
      <c r="A197" s="37"/>
      <c r="B197" s="43"/>
      <c r="C197" s="37"/>
      <c r="D197" s="37"/>
      <c r="E197" s="43"/>
      <c r="F197" s="43"/>
      <c r="G197" s="43"/>
      <c r="H197" s="43"/>
      <c r="I197" s="15" t="s">
        <v>35</v>
      </c>
      <c r="J197" s="3">
        <v>0</v>
      </c>
      <c r="K197" s="3">
        <v>0</v>
      </c>
      <c r="L197" s="3">
        <f t="shared" ref="L197:L198" si="70">L201+L205</f>
        <v>0</v>
      </c>
      <c r="M197" s="3">
        <v>0</v>
      </c>
      <c r="N197" s="30">
        <v>0</v>
      </c>
      <c r="O197" s="3">
        <v>0</v>
      </c>
      <c r="P197" s="3">
        <v>0</v>
      </c>
      <c r="Q197" s="37"/>
      <c r="R197" s="37"/>
      <c r="S197" s="37"/>
      <c r="T197" s="37"/>
      <c r="U197" s="37"/>
      <c r="V197" s="37"/>
      <c r="W197" s="40"/>
      <c r="X197" s="37"/>
      <c r="Y197" s="37"/>
    </row>
    <row r="198" spans="1:25" ht="30" x14ac:dyDescent="0.25">
      <c r="A198" s="38"/>
      <c r="B198" s="44"/>
      <c r="C198" s="38"/>
      <c r="D198" s="38"/>
      <c r="E198" s="44"/>
      <c r="F198" s="44"/>
      <c r="G198" s="44"/>
      <c r="H198" s="44"/>
      <c r="I198" s="15" t="s">
        <v>4</v>
      </c>
      <c r="J198" s="3">
        <f t="shared" si="54"/>
        <v>0</v>
      </c>
      <c r="K198" s="3">
        <v>0</v>
      </c>
      <c r="L198" s="3">
        <f t="shared" si="70"/>
        <v>0</v>
      </c>
      <c r="M198" s="3">
        <v>0</v>
      </c>
      <c r="N198" s="30">
        <v>0</v>
      </c>
      <c r="O198" s="3">
        <v>0</v>
      </c>
      <c r="P198" s="3">
        <v>0</v>
      </c>
      <c r="Q198" s="38"/>
      <c r="R198" s="38"/>
      <c r="S198" s="38"/>
      <c r="T198" s="38"/>
      <c r="U198" s="38"/>
      <c r="V198" s="38"/>
      <c r="W198" s="41"/>
      <c r="X198" s="38"/>
      <c r="Y198" s="38"/>
    </row>
    <row r="199" spans="1:25" x14ac:dyDescent="0.25">
      <c r="A199" s="36" t="s">
        <v>74</v>
      </c>
      <c r="B199" s="42" t="s">
        <v>15</v>
      </c>
      <c r="C199" s="36">
        <v>2020</v>
      </c>
      <c r="D199" s="36">
        <v>2025</v>
      </c>
      <c r="E199" s="42" t="s">
        <v>6</v>
      </c>
      <c r="F199" s="42" t="s">
        <v>5</v>
      </c>
      <c r="G199" s="42" t="s">
        <v>5</v>
      </c>
      <c r="H199" s="42" t="s">
        <v>5</v>
      </c>
      <c r="I199" s="24" t="s">
        <v>3</v>
      </c>
      <c r="J199" s="3">
        <v>0</v>
      </c>
      <c r="K199" s="3">
        <v>0</v>
      </c>
      <c r="L199" s="3">
        <v>0</v>
      </c>
      <c r="M199" s="3">
        <v>0</v>
      </c>
      <c r="N199" s="30">
        <v>0</v>
      </c>
      <c r="O199" s="3">
        <v>0</v>
      </c>
      <c r="P199" s="3">
        <v>0</v>
      </c>
      <c r="Q199" s="36" t="s">
        <v>5</v>
      </c>
      <c r="R199" s="36" t="s">
        <v>5</v>
      </c>
      <c r="S199" s="36" t="s">
        <v>5</v>
      </c>
      <c r="T199" s="36" t="s">
        <v>5</v>
      </c>
      <c r="U199" s="36" t="s">
        <v>5</v>
      </c>
      <c r="V199" s="36" t="s">
        <v>5</v>
      </c>
      <c r="W199" s="39" t="s">
        <v>5</v>
      </c>
      <c r="X199" s="36" t="s">
        <v>5</v>
      </c>
      <c r="Y199" s="36" t="s">
        <v>5</v>
      </c>
    </row>
    <row r="200" spans="1:25" ht="30" x14ac:dyDescent="0.25">
      <c r="A200" s="37"/>
      <c r="B200" s="43"/>
      <c r="C200" s="37"/>
      <c r="D200" s="37"/>
      <c r="E200" s="43"/>
      <c r="F200" s="43"/>
      <c r="G200" s="43"/>
      <c r="H200" s="43"/>
      <c r="I200" s="15" t="s">
        <v>54</v>
      </c>
      <c r="J200" s="3">
        <v>0</v>
      </c>
      <c r="K200" s="3">
        <v>0</v>
      </c>
      <c r="L200" s="3">
        <v>0</v>
      </c>
      <c r="M200" s="3">
        <v>0</v>
      </c>
      <c r="N200" s="30">
        <v>0</v>
      </c>
      <c r="O200" s="3">
        <v>0</v>
      </c>
      <c r="P200" s="3">
        <v>0</v>
      </c>
      <c r="Q200" s="37"/>
      <c r="R200" s="37"/>
      <c r="S200" s="37"/>
      <c r="T200" s="37"/>
      <c r="U200" s="37"/>
      <c r="V200" s="37"/>
      <c r="W200" s="40"/>
      <c r="X200" s="37"/>
      <c r="Y200" s="37"/>
    </row>
    <row r="201" spans="1:25" ht="30" x14ac:dyDescent="0.25">
      <c r="A201" s="37"/>
      <c r="B201" s="43"/>
      <c r="C201" s="37"/>
      <c r="D201" s="37"/>
      <c r="E201" s="43"/>
      <c r="F201" s="43"/>
      <c r="G201" s="43"/>
      <c r="H201" s="43"/>
      <c r="I201" s="15" t="s">
        <v>35</v>
      </c>
      <c r="J201" s="3">
        <v>0</v>
      </c>
      <c r="K201" s="3">
        <v>0</v>
      </c>
      <c r="L201" s="3">
        <v>0</v>
      </c>
      <c r="M201" s="3">
        <v>0</v>
      </c>
      <c r="N201" s="30">
        <v>0</v>
      </c>
      <c r="O201" s="3">
        <v>0</v>
      </c>
      <c r="P201" s="3">
        <v>0</v>
      </c>
      <c r="Q201" s="37"/>
      <c r="R201" s="37"/>
      <c r="S201" s="37"/>
      <c r="T201" s="37"/>
      <c r="U201" s="37"/>
      <c r="V201" s="37"/>
      <c r="W201" s="40"/>
      <c r="X201" s="37"/>
      <c r="Y201" s="37"/>
    </row>
    <row r="202" spans="1:25" ht="30" x14ac:dyDescent="0.25">
      <c r="A202" s="38"/>
      <c r="B202" s="44"/>
      <c r="C202" s="38"/>
      <c r="D202" s="38"/>
      <c r="E202" s="44"/>
      <c r="F202" s="44"/>
      <c r="G202" s="44"/>
      <c r="H202" s="44"/>
      <c r="I202" s="15" t="s">
        <v>4</v>
      </c>
      <c r="J202" s="3">
        <f t="shared" ref="J202:J206" si="71">SUM(K202:P202)</f>
        <v>0</v>
      </c>
      <c r="K202" s="3">
        <v>0</v>
      </c>
      <c r="L202" s="3">
        <v>0</v>
      </c>
      <c r="M202" s="3">
        <v>0</v>
      </c>
      <c r="N202" s="30">
        <v>0</v>
      </c>
      <c r="O202" s="3">
        <v>0</v>
      </c>
      <c r="P202" s="3">
        <v>0</v>
      </c>
      <c r="Q202" s="38"/>
      <c r="R202" s="38"/>
      <c r="S202" s="38"/>
      <c r="T202" s="38"/>
      <c r="U202" s="38"/>
      <c r="V202" s="38"/>
      <c r="W202" s="41"/>
      <c r="X202" s="38"/>
      <c r="Y202" s="38"/>
    </row>
    <row r="203" spans="1:25" x14ac:dyDescent="0.25">
      <c r="A203" s="36" t="s">
        <v>75</v>
      </c>
      <c r="B203" s="42" t="s">
        <v>16</v>
      </c>
      <c r="C203" s="36">
        <v>2020</v>
      </c>
      <c r="D203" s="36">
        <v>2025</v>
      </c>
      <c r="E203" s="42" t="s">
        <v>6</v>
      </c>
      <c r="F203" s="42" t="s">
        <v>5</v>
      </c>
      <c r="G203" s="42" t="s">
        <v>5</v>
      </c>
      <c r="H203" s="42" t="s">
        <v>5</v>
      </c>
      <c r="I203" s="25" t="s">
        <v>3</v>
      </c>
      <c r="J203" s="3">
        <f t="shared" si="71"/>
        <v>0</v>
      </c>
      <c r="K203" s="3">
        <v>0</v>
      </c>
      <c r="L203" s="3">
        <v>0</v>
      </c>
      <c r="M203" s="3">
        <v>0</v>
      </c>
      <c r="N203" s="30">
        <v>0</v>
      </c>
      <c r="O203" s="3">
        <v>0</v>
      </c>
      <c r="P203" s="3">
        <v>0</v>
      </c>
      <c r="Q203" s="36" t="s">
        <v>5</v>
      </c>
      <c r="R203" s="36" t="s">
        <v>5</v>
      </c>
      <c r="S203" s="36" t="s">
        <v>5</v>
      </c>
      <c r="T203" s="36" t="s">
        <v>5</v>
      </c>
      <c r="U203" s="36" t="s">
        <v>5</v>
      </c>
      <c r="V203" s="36" t="s">
        <v>5</v>
      </c>
      <c r="W203" s="39" t="s">
        <v>5</v>
      </c>
      <c r="X203" s="36" t="s">
        <v>5</v>
      </c>
      <c r="Y203" s="36" t="s">
        <v>5</v>
      </c>
    </row>
    <row r="204" spans="1:25" ht="30" x14ac:dyDescent="0.25">
      <c r="A204" s="37"/>
      <c r="B204" s="43"/>
      <c r="C204" s="37"/>
      <c r="D204" s="37"/>
      <c r="E204" s="43"/>
      <c r="F204" s="43"/>
      <c r="G204" s="43"/>
      <c r="H204" s="43"/>
      <c r="I204" s="15" t="s">
        <v>54</v>
      </c>
      <c r="J204" s="3">
        <f t="shared" si="71"/>
        <v>0</v>
      </c>
      <c r="K204" s="3">
        <v>0</v>
      </c>
      <c r="L204" s="3">
        <v>0</v>
      </c>
      <c r="M204" s="3">
        <v>0</v>
      </c>
      <c r="N204" s="30">
        <v>0</v>
      </c>
      <c r="O204" s="3">
        <v>0</v>
      </c>
      <c r="P204" s="3">
        <v>0</v>
      </c>
      <c r="Q204" s="37"/>
      <c r="R204" s="37"/>
      <c r="S204" s="37"/>
      <c r="T204" s="37"/>
      <c r="U204" s="37"/>
      <c r="V204" s="37"/>
      <c r="W204" s="40"/>
      <c r="X204" s="37"/>
      <c r="Y204" s="37"/>
    </row>
    <row r="205" spans="1:25" ht="30" x14ac:dyDescent="0.25">
      <c r="A205" s="37"/>
      <c r="B205" s="43"/>
      <c r="C205" s="37"/>
      <c r="D205" s="37"/>
      <c r="E205" s="43"/>
      <c r="F205" s="43"/>
      <c r="G205" s="43"/>
      <c r="H205" s="43"/>
      <c r="I205" s="15" t="s">
        <v>35</v>
      </c>
      <c r="J205" s="3">
        <f t="shared" si="71"/>
        <v>0</v>
      </c>
      <c r="K205" s="3">
        <v>0</v>
      </c>
      <c r="L205" s="3">
        <v>0</v>
      </c>
      <c r="M205" s="3">
        <v>0</v>
      </c>
      <c r="N205" s="30">
        <v>0</v>
      </c>
      <c r="O205" s="3">
        <v>0</v>
      </c>
      <c r="P205" s="3">
        <v>0</v>
      </c>
      <c r="Q205" s="37"/>
      <c r="R205" s="37"/>
      <c r="S205" s="37"/>
      <c r="T205" s="37"/>
      <c r="U205" s="37"/>
      <c r="V205" s="37"/>
      <c r="W205" s="40"/>
      <c r="X205" s="37"/>
      <c r="Y205" s="37"/>
    </row>
    <row r="206" spans="1:25" ht="30" x14ac:dyDescent="0.25">
      <c r="A206" s="38"/>
      <c r="B206" s="44"/>
      <c r="C206" s="38"/>
      <c r="D206" s="38"/>
      <c r="E206" s="44"/>
      <c r="F206" s="44"/>
      <c r="G206" s="44"/>
      <c r="H206" s="44"/>
      <c r="I206" s="15" t="s">
        <v>4</v>
      </c>
      <c r="J206" s="3">
        <f t="shared" si="71"/>
        <v>0</v>
      </c>
      <c r="K206" s="3">
        <v>0</v>
      </c>
      <c r="L206" s="3">
        <v>0</v>
      </c>
      <c r="M206" s="3">
        <v>0</v>
      </c>
      <c r="N206" s="30">
        <v>0</v>
      </c>
      <c r="O206" s="3">
        <v>0</v>
      </c>
      <c r="P206" s="3">
        <v>0</v>
      </c>
      <c r="Q206" s="38"/>
      <c r="R206" s="38"/>
      <c r="S206" s="38"/>
      <c r="T206" s="38"/>
      <c r="U206" s="38"/>
      <c r="V206" s="38"/>
      <c r="W206" s="41"/>
      <c r="X206" s="38"/>
      <c r="Y206" s="38"/>
    </row>
    <row r="207" spans="1:25" x14ac:dyDescent="0.25">
      <c r="A207" s="92" t="s">
        <v>76</v>
      </c>
      <c r="B207" s="42" t="s">
        <v>109</v>
      </c>
      <c r="C207" s="36">
        <v>2020</v>
      </c>
      <c r="D207" s="36">
        <v>2025</v>
      </c>
      <c r="E207" s="42" t="s">
        <v>6</v>
      </c>
      <c r="F207" s="42" t="s">
        <v>5</v>
      </c>
      <c r="G207" s="42" t="s">
        <v>5</v>
      </c>
      <c r="H207" s="42" t="s">
        <v>5</v>
      </c>
      <c r="I207" s="25" t="s">
        <v>3</v>
      </c>
      <c r="J207" s="3">
        <f t="shared" ref="J207:J210" si="72">SUM(K207:P207)</f>
        <v>0</v>
      </c>
      <c r="K207" s="3">
        <v>0</v>
      </c>
      <c r="L207" s="3">
        <v>0</v>
      </c>
      <c r="M207" s="3">
        <v>0</v>
      </c>
      <c r="N207" s="30">
        <v>0</v>
      </c>
      <c r="O207" s="3">
        <v>0</v>
      </c>
      <c r="P207" s="3">
        <v>0</v>
      </c>
      <c r="Q207" s="36" t="s">
        <v>5</v>
      </c>
      <c r="R207" s="36" t="s">
        <v>5</v>
      </c>
      <c r="S207" s="36" t="s">
        <v>5</v>
      </c>
      <c r="T207" s="36" t="s">
        <v>5</v>
      </c>
      <c r="U207" s="36" t="s">
        <v>5</v>
      </c>
      <c r="V207" s="36" t="s">
        <v>5</v>
      </c>
      <c r="W207" s="39" t="s">
        <v>5</v>
      </c>
      <c r="X207" s="36" t="s">
        <v>5</v>
      </c>
      <c r="Y207" s="36" t="s">
        <v>5</v>
      </c>
    </row>
    <row r="208" spans="1:25" ht="30" x14ac:dyDescent="0.25">
      <c r="A208" s="93"/>
      <c r="B208" s="43"/>
      <c r="C208" s="37"/>
      <c r="D208" s="37"/>
      <c r="E208" s="43"/>
      <c r="F208" s="43"/>
      <c r="G208" s="43"/>
      <c r="H208" s="43"/>
      <c r="I208" s="15" t="s">
        <v>54</v>
      </c>
      <c r="J208" s="3">
        <f t="shared" si="72"/>
        <v>0</v>
      </c>
      <c r="K208" s="3">
        <v>0</v>
      </c>
      <c r="L208" s="3">
        <f>L212+L216</f>
        <v>0</v>
      </c>
      <c r="M208" s="3">
        <v>0</v>
      </c>
      <c r="N208" s="30">
        <v>0</v>
      </c>
      <c r="O208" s="3">
        <v>0</v>
      </c>
      <c r="P208" s="3">
        <v>0</v>
      </c>
      <c r="Q208" s="37"/>
      <c r="R208" s="37"/>
      <c r="S208" s="37"/>
      <c r="T208" s="37"/>
      <c r="U208" s="37"/>
      <c r="V208" s="37"/>
      <c r="W208" s="40"/>
      <c r="X208" s="37"/>
      <c r="Y208" s="37"/>
    </row>
    <row r="209" spans="1:25" ht="30" x14ac:dyDescent="0.25">
      <c r="A209" s="93"/>
      <c r="B209" s="43"/>
      <c r="C209" s="37"/>
      <c r="D209" s="37"/>
      <c r="E209" s="43"/>
      <c r="F209" s="43"/>
      <c r="G209" s="43"/>
      <c r="H209" s="43"/>
      <c r="I209" s="15" t="s">
        <v>35</v>
      </c>
      <c r="J209" s="3">
        <f t="shared" si="72"/>
        <v>0</v>
      </c>
      <c r="K209" s="3">
        <v>0</v>
      </c>
      <c r="L209" s="3">
        <v>0</v>
      </c>
      <c r="M209" s="3">
        <v>0</v>
      </c>
      <c r="N209" s="30">
        <v>0</v>
      </c>
      <c r="O209" s="3">
        <v>0</v>
      </c>
      <c r="P209" s="3">
        <v>0</v>
      </c>
      <c r="Q209" s="37"/>
      <c r="R209" s="37"/>
      <c r="S209" s="37"/>
      <c r="T209" s="37"/>
      <c r="U209" s="37"/>
      <c r="V209" s="37"/>
      <c r="W209" s="40"/>
      <c r="X209" s="37"/>
      <c r="Y209" s="37"/>
    </row>
    <row r="210" spans="1:25" ht="30" x14ac:dyDescent="0.25">
      <c r="A210" s="38"/>
      <c r="B210" s="44"/>
      <c r="C210" s="38"/>
      <c r="D210" s="38"/>
      <c r="E210" s="44"/>
      <c r="F210" s="44"/>
      <c r="G210" s="44"/>
      <c r="H210" s="44"/>
      <c r="I210" s="15" t="s">
        <v>4</v>
      </c>
      <c r="J210" s="3">
        <f t="shared" si="72"/>
        <v>0</v>
      </c>
      <c r="K210" s="3">
        <v>0</v>
      </c>
      <c r="L210" s="3">
        <v>0</v>
      </c>
      <c r="M210" s="3">
        <v>0</v>
      </c>
      <c r="N210" s="30">
        <v>0</v>
      </c>
      <c r="O210" s="3">
        <v>0</v>
      </c>
      <c r="P210" s="3">
        <v>0</v>
      </c>
      <c r="Q210" s="38"/>
      <c r="R210" s="38"/>
      <c r="S210" s="38"/>
      <c r="T210" s="38"/>
      <c r="U210" s="38"/>
      <c r="V210" s="38"/>
      <c r="W210" s="41"/>
      <c r="X210" s="38"/>
      <c r="Y210" s="38"/>
    </row>
    <row r="211" spans="1:25" x14ac:dyDescent="0.25">
      <c r="A211" s="92" t="s">
        <v>77</v>
      </c>
      <c r="B211" s="42" t="s">
        <v>110</v>
      </c>
      <c r="C211" s="36">
        <v>2020</v>
      </c>
      <c r="D211" s="36">
        <v>2025</v>
      </c>
      <c r="E211" s="42" t="s">
        <v>6</v>
      </c>
      <c r="F211" s="42" t="s">
        <v>5</v>
      </c>
      <c r="G211" s="42" t="s">
        <v>5</v>
      </c>
      <c r="H211" s="42" t="s">
        <v>5</v>
      </c>
      <c r="I211" s="25" t="s">
        <v>3</v>
      </c>
      <c r="J211" s="3">
        <f t="shared" ref="J211:J218" si="73">SUM(K211:P211)</f>
        <v>0</v>
      </c>
      <c r="K211" s="3">
        <v>0</v>
      </c>
      <c r="L211" s="3">
        <v>0</v>
      </c>
      <c r="M211" s="3">
        <v>0</v>
      </c>
      <c r="N211" s="30">
        <v>0</v>
      </c>
      <c r="O211" s="3">
        <v>0</v>
      </c>
      <c r="P211" s="3">
        <v>0</v>
      </c>
      <c r="Q211" s="36" t="s">
        <v>5</v>
      </c>
      <c r="R211" s="36" t="s">
        <v>5</v>
      </c>
      <c r="S211" s="36" t="s">
        <v>5</v>
      </c>
      <c r="T211" s="36" t="s">
        <v>5</v>
      </c>
      <c r="U211" s="36" t="s">
        <v>5</v>
      </c>
      <c r="V211" s="36" t="s">
        <v>5</v>
      </c>
      <c r="W211" s="39" t="s">
        <v>5</v>
      </c>
      <c r="X211" s="36" t="s">
        <v>5</v>
      </c>
      <c r="Y211" s="36" t="s">
        <v>5</v>
      </c>
    </row>
    <row r="212" spans="1:25" ht="30" x14ac:dyDescent="0.25">
      <c r="A212" s="93"/>
      <c r="B212" s="43"/>
      <c r="C212" s="37"/>
      <c r="D212" s="37"/>
      <c r="E212" s="43"/>
      <c r="F212" s="43"/>
      <c r="G212" s="43"/>
      <c r="H212" s="43"/>
      <c r="I212" s="15" t="s">
        <v>54</v>
      </c>
      <c r="J212" s="3">
        <f t="shared" si="73"/>
        <v>0</v>
      </c>
      <c r="K212" s="3">
        <v>0</v>
      </c>
      <c r="L212" s="3">
        <v>0</v>
      </c>
      <c r="M212" s="3">
        <v>0</v>
      </c>
      <c r="N212" s="30">
        <v>0</v>
      </c>
      <c r="O212" s="3">
        <v>0</v>
      </c>
      <c r="P212" s="3">
        <v>0</v>
      </c>
      <c r="Q212" s="37"/>
      <c r="R212" s="37"/>
      <c r="S212" s="37"/>
      <c r="T212" s="37"/>
      <c r="U212" s="37"/>
      <c r="V212" s="37"/>
      <c r="W212" s="40"/>
      <c r="X212" s="37"/>
      <c r="Y212" s="37"/>
    </row>
    <row r="213" spans="1:25" ht="30" x14ac:dyDescent="0.25">
      <c r="A213" s="93"/>
      <c r="B213" s="43"/>
      <c r="C213" s="37"/>
      <c r="D213" s="37"/>
      <c r="E213" s="43"/>
      <c r="F213" s="43"/>
      <c r="G213" s="43"/>
      <c r="H213" s="43"/>
      <c r="I213" s="15" t="s">
        <v>35</v>
      </c>
      <c r="J213" s="3">
        <f t="shared" si="73"/>
        <v>0</v>
      </c>
      <c r="K213" s="3">
        <v>0</v>
      </c>
      <c r="L213" s="3">
        <v>0</v>
      </c>
      <c r="M213" s="3">
        <v>0</v>
      </c>
      <c r="N213" s="30">
        <v>0</v>
      </c>
      <c r="O213" s="3">
        <v>0</v>
      </c>
      <c r="P213" s="3">
        <v>0</v>
      </c>
      <c r="Q213" s="37"/>
      <c r="R213" s="37"/>
      <c r="S213" s="37"/>
      <c r="T213" s="37"/>
      <c r="U213" s="37"/>
      <c r="V213" s="37"/>
      <c r="W213" s="40"/>
      <c r="X213" s="37"/>
      <c r="Y213" s="37"/>
    </row>
    <row r="214" spans="1:25" ht="30" x14ac:dyDescent="0.25">
      <c r="A214" s="38"/>
      <c r="B214" s="44"/>
      <c r="C214" s="38"/>
      <c r="D214" s="38"/>
      <c r="E214" s="44"/>
      <c r="F214" s="44"/>
      <c r="G214" s="44"/>
      <c r="H214" s="44"/>
      <c r="I214" s="15" t="s">
        <v>4</v>
      </c>
      <c r="J214" s="3">
        <f t="shared" si="73"/>
        <v>0</v>
      </c>
      <c r="K214" s="3">
        <v>0</v>
      </c>
      <c r="L214" s="3">
        <v>0</v>
      </c>
      <c r="M214" s="3">
        <v>0</v>
      </c>
      <c r="N214" s="30">
        <v>0</v>
      </c>
      <c r="O214" s="3">
        <v>0</v>
      </c>
      <c r="P214" s="3">
        <v>0</v>
      </c>
      <c r="Q214" s="38"/>
      <c r="R214" s="38"/>
      <c r="S214" s="38"/>
      <c r="T214" s="38"/>
      <c r="U214" s="38"/>
      <c r="V214" s="38"/>
      <c r="W214" s="41"/>
      <c r="X214" s="38"/>
      <c r="Y214" s="38"/>
    </row>
    <row r="215" spans="1:25" x14ac:dyDescent="0.25">
      <c r="A215" s="45" t="s">
        <v>108</v>
      </c>
      <c r="B215" s="49" t="s">
        <v>227</v>
      </c>
      <c r="C215" s="45">
        <v>2020</v>
      </c>
      <c r="D215" s="45">
        <v>2025</v>
      </c>
      <c r="E215" s="49" t="s">
        <v>6</v>
      </c>
      <c r="F215" s="42" t="s">
        <v>5</v>
      </c>
      <c r="G215" s="42" t="s">
        <v>5</v>
      </c>
      <c r="H215" s="42" t="s">
        <v>5</v>
      </c>
      <c r="I215" s="24" t="s">
        <v>3</v>
      </c>
      <c r="J215" s="3">
        <f t="shared" si="73"/>
        <v>5970398.5299999993</v>
      </c>
      <c r="K215" s="3">
        <f>K216+K217+K218</f>
        <v>160000</v>
      </c>
      <c r="L215" s="3">
        <f t="shared" ref="L215:P215" si="74">L216+L217+L218</f>
        <v>5176456.8</v>
      </c>
      <c r="M215" s="3">
        <f t="shared" si="74"/>
        <v>633941.73</v>
      </c>
      <c r="N215" s="30">
        <f t="shared" si="74"/>
        <v>0</v>
      </c>
      <c r="O215" s="3">
        <f t="shared" si="74"/>
        <v>0</v>
      </c>
      <c r="P215" s="3">
        <f t="shared" si="74"/>
        <v>0</v>
      </c>
      <c r="Q215" s="36" t="s">
        <v>5</v>
      </c>
      <c r="R215" s="36" t="s">
        <v>5</v>
      </c>
      <c r="S215" s="36" t="s">
        <v>5</v>
      </c>
      <c r="T215" s="36" t="s">
        <v>5</v>
      </c>
      <c r="U215" s="36" t="s">
        <v>5</v>
      </c>
      <c r="V215" s="36" t="s">
        <v>5</v>
      </c>
      <c r="W215" s="39" t="s">
        <v>5</v>
      </c>
      <c r="X215" s="36" t="s">
        <v>5</v>
      </c>
      <c r="Y215" s="36" t="s">
        <v>5</v>
      </c>
    </row>
    <row r="216" spans="1:25" ht="30" x14ac:dyDescent="0.25">
      <c r="A216" s="45"/>
      <c r="B216" s="49"/>
      <c r="C216" s="45"/>
      <c r="D216" s="45"/>
      <c r="E216" s="49"/>
      <c r="F216" s="43"/>
      <c r="G216" s="43"/>
      <c r="H216" s="43"/>
      <c r="I216" s="15" t="s">
        <v>54</v>
      </c>
      <c r="J216" s="3">
        <f t="shared" si="73"/>
        <v>0</v>
      </c>
      <c r="K216" s="3">
        <v>0</v>
      </c>
      <c r="L216" s="3">
        <f>L220</f>
        <v>0</v>
      </c>
      <c r="M216" s="3">
        <f t="shared" ref="M216:P216" si="75">M220</f>
        <v>0</v>
      </c>
      <c r="N216" s="30">
        <f t="shared" si="75"/>
        <v>0</v>
      </c>
      <c r="O216" s="3">
        <f t="shared" si="75"/>
        <v>0</v>
      </c>
      <c r="P216" s="3">
        <f t="shared" si="75"/>
        <v>0</v>
      </c>
      <c r="Q216" s="37"/>
      <c r="R216" s="37"/>
      <c r="S216" s="37"/>
      <c r="T216" s="37"/>
      <c r="U216" s="37"/>
      <c r="V216" s="37"/>
      <c r="W216" s="40"/>
      <c r="X216" s="37"/>
      <c r="Y216" s="37"/>
    </row>
    <row r="217" spans="1:25" ht="30" x14ac:dyDescent="0.25">
      <c r="A217" s="45"/>
      <c r="B217" s="49"/>
      <c r="C217" s="45"/>
      <c r="D217" s="45"/>
      <c r="E217" s="49"/>
      <c r="F217" s="43"/>
      <c r="G217" s="43"/>
      <c r="H217" s="43"/>
      <c r="I217" s="15" t="s">
        <v>35</v>
      </c>
      <c r="J217" s="3">
        <f t="shared" si="73"/>
        <v>3784956.16</v>
      </c>
      <c r="K217" s="3">
        <v>0</v>
      </c>
      <c r="L217" s="3">
        <f>L221</f>
        <v>3784956.16</v>
      </c>
      <c r="M217" s="3">
        <f t="shared" ref="M217" si="76">M221</f>
        <v>0</v>
      </c>
      <c r="N217" s="30">
        <v>0</v>
      </c>
      <c r="O217" s="3">
        <v>0</v>
      </c>
      <c r="P217" s="3">
        <v>0</v>
      </c>
      <c r="Q217" s="37"/>
      <c r="R217" s="37"/>
      <c r="S217" s="37"/>
      <c r="T217" s="37"/>
      <c r="U217" s="37"/>
      <c r="V217" s="37"/>
      <c r="W217" s="40"/>
      <c r="X217" s="37"/>
      <c r="Y217" s="37"/>
    </row>
    <row r="218" spans="1:25" ht="30" x14ac:dyDescent="0.25">
      <c r="A218" s="45"/>
      <c r="B218" s="49"/>
      <c r="C218" s="45"/>
      <c r="D218" s="45"/>
      <c r="E218" s="49"/>
      <c r="F218" s="44"/>
      <c r="G218" s="44"/>
      <c r="H218" s="44"/>
      <c r="I218" s="15" t="s">
        <v>4</v>
      </c>
      <c r="J218" s="3">
        <f t="shared" si="73"/>
        <v>2185442.37</v>
      </c>
      <c r="K218" s="3">
        <v>160000</v>
      </c>
      <c r="L218" s="3">
        <f>L222</f>
        <v>1391500.64</v>
      </c>
      <c r="M218" s="3">
        <f t="shared" ref="M218" si="77">M222</f>
        <v>633941.73</v>
      </c>
      <c r="N218" s="30">
        <v>0</v>
      </c>
      <c r="O218" s="3">
        <v>0</v>
      </c>
      <c r="P218" s="3">
        <v>0</v>
      </c>
      <c r="Q218" s="38"/>
      <c r="R218" s="38"/>
      <c r="S218" s="38"/>
      <c r="T218" s="38"/>
      <c r="U218" s="38"/>
      <c r="V218" s="38"/>
      <c r="W218" s="41"/>
      <c r="X218" s="38"/>
      <c r="Y218" s="38"/>
    </row>
    <row r="219" spans="1:25" x14ac:dyDescent="0.25">
      <c r="A219" s="45" t="s">
        <v>133</v>
      </c>
      <c r="B219" s="49" t="s">
        <v>134</v>
      </c>
      <c r="C219" s="45">
        <v>2020</v>
      </c>
      <c r="D219" s="45">
        <v>2025</v>
      </c>
      <c r="E219" s="49" t="s">
        <v>6</v>
      </c>
      <c r="F219" s="42" t="s">
        <v>5</v>
      </c>
      <c r="G219" s="42" t="s">
        <v>5</v>
      </c>
      <c r="H219" s="42" t="s">
        <v>5</v>
      </c>
      <c r="I219" s="24" t="s">
        <v>3</v>
      </c>
      <c r="J219" s="3">
        <f>SUM(K219:P219)</f>
        <v>5810398.5299999993</v>
      </c>
      <c r="K219" s="3">
        <f t="shared" ref="K219:P219" si="78">K220+K221+K222</f>
        <v>0</v>
      </c>
      <c r="L219" s="3">
        <f t="shared" si="78"/>
        <v>5176456.8</v>
      </c>
      <c r="M219" s="3">
        <f t="shared" si="78"/>
        <v>633941.73</v>
      </c>
      <c r="N219" s="30">
        <f t="shared" si="78"/>
        <v>0</v>
      </c>
      <c r="O219" s="3">
        <f t="shared" si="78"/>
        <v>0</v>
      </c>
      <c r="P219" s="3">
        <f t="shared" si="78"/>
        <v>0</v>
      </c>
      <c r="Q219" s="36" t="s">
        <v>5</v>
      </c>
      <c r="R219" s="36" t="s">
        <v>5</v>
      </c>
      <c r="S219" s="36" t="s">
        <v>5</v>
      </c>
      <c r="T219" s="36" t="s">
        <v>5</v>
      </c>
      <c r="U219" s="36" t="s">
        <v>5</v>
      </c>
      <c r="V219" s="36" t="s">
        <v>5</v>
      </c>
      <c r="W219" s="39" t="s">
        <v>5</v>
      </c>
      <c r="X219" s="36" t="s">
        <v>5</v>
      </c>
      <c r="Y219" s="36" t="s">
        <v>5</v>
      </c>
    </row>
    <row r="220" spans="1:25" ht="30" x14ac:dyDescent="0.25">
      <c r="A220" s="45"/>
      <c r="B220" s="49"/>
      <c r="C220" s="45"/>
      <c r="D220" s="45"/>
      <c r="E220" s="49"/>
      <c r="F220" s="43"/>
      <c r="G220" s="43"/>
      <c r="H220" s="43"/>
      <c r="I220" s="15" t="s">
        <v>54</v>
      </c>
      <c r="J220" s="3">
        <f t="shared" ref="J220:J250" si="79">SUM(K220:P220)</f>
        <v>0</v>
      </c>
      <c r="K220" s="3">
        <v>0</v>
      </c>
      <c r="L220" s="3">
        <v>0</v>
      </c>
      <c r="M220" s="3">
        <v>0</v>
      </c>
      <c r="N220" s="30">
        <v>0</v>
      </c>
      <c r="O220" s="3">
        <v>0</v>
      </c>
      <c r="P220" s="3">
        <v>0</v>
      </c>
      <c r="Q220" s="37"/>
      <c r="R220" s="37"/>
      <c r="S220" s="37"/>
      <c r="T220" s="37"/>
      <c r="U220" s="37"/>
      <c r="V220" s="37"/>
      <c r="W220" s="40"/>
      <c r="X220" s="37"/>
      <c r="Y220" s="37"/>
    </row>
    <row r="221" spans="1:25" ht="30" x14ac:dyDescent="0.25">
      <c r="A221" s="45"/>
      <c r="B221" s="49"/>
      <c r="C221" s="45"/>
      <c r="D221" s="45"/>
      <c r="E221" s="49"/>
      <c r="F221" s="43"/>
      <c r="G221" s="43"/>
      <c r="H221" s="43"/>
      <c r="I221" s="15" t="s">
        <v>35</v>
      </c>
      <c r="J221" s="3">
        <f t="shared" si="79"/>
        <v>3784956.16</v>
      </c>
      <c r="K221" s="3">
        <v>0</v>
      </c>
      <c r="L221" s="3">
        <v>3784956.16</v>
      </c>
      <c r="M221" s="3">
        <v>0</v>
      </c>
      <c r="N221" s="30">
        <v>0</v>
      </c>
      <c r="O221" s="3">
        <v>0</v>
      </c>
      <c r="P221" s="3">
        <v>0</v>
      </c>
      <c r="Q221" s="37"/>
      <c r="R221" s="37"/>
      <c r="S221" s="37"/>
      <c r="T221" s="37"/>
      <c r="U221" s="37"/>
      <c r="V221" s="37"/>
      <c r="W221" s="40"/>
      <c r="X221" s="37"/>
      <c r="Y221" s="37"/>
    </row>
    <row r="222" spans="1:25" ht="30" x14ac:dyDescent="0.25">
      <c r="A222" s="45"/>
      <c r="B222" s="49"/>
      <c r="C222" s="45"/>
      <c r="D222" s="45"/>
      <c r="E222" s="49"/>
      <c r="F222" s="44"/>
      <c r="G222" s="44"/>
      <c r="H222" s="44"/>
      <c r="I222" s="15" t="s">
        <v>4</v>
      </c>
      <c r="J222" s="3">
        <f t="shared" si="79"/>
        <v>2025442.3699999999</v>
      </c>
      <c r="K222" s="3">
        <v>0</v>
      </c>
      <c r="L222" s="3">
        <v>1391500.64</v>
      </c>
      <c r="M222" s="3">
        <v>633941.73</v>
      </c>
      <c r="N222" s="30">
        <v>0</v>
      </c>
      <c r="O222" s="3">
        <v>0</v>
      </c>
      <c r="P222" s="3">
        <v>0</v>
      </c>
      <c r="Q222" s="38"/>
      <c r="R222" s="38"/>
      <c r="S222" s="38"/>
      <c r="T222" s="38"/>
      <c r="U222" s="38"/>
      <c r="V222" s="38"/>
      <c r="W222" s="41"/>
      <c r="X222" s="38"/>
      <c r="Y222" s="38"/>
    </row>
    <row r="223" spans="1:25" x14ac:dyDescent="0.25">
      <c r="A223" s="45" t="s">
        <v>140</v>
      </c>
      <c r="B223" s="49" t="s">
        <v>144</v>
      </c>
      <c r="C223" s="45">
        <v>2020</v>
      </c>
      <c r="D223" s="45">
        <v>2025</v>
      </c>
      <c r="E223" s="49" t="s">
        <v>6</v>
      </c>
      <c r="F223" s="49" t="s">
        <v>5</v>
      </c>
      <c r="G223" s="49" t="s">
        <v>5</v>
      </c>
      <c r="H223" s="49" t="s">
        <v>5</v>
      </c>
      <c r="I223" s="15" t="s">
        <v>3</v>
      </c>
      <c r="J223" s="3">
        <f t="shared" si="79"/>
        <v>6003243.1300000008</v>
      </c>
      <c r="K223" s="3">
        <f>K224+K225+K226</f>
        <v>0</v>
      </c>
      <c r="L223" s="3">
        <f t="shared" ref="L223:P223" si="80">L224+L225+L226</f>
        <v>999981.78</v>
      </c>
      <c r="M223" s="3">
        <f t="shared" si="80"/>
        <v>0</v>
      </c>
      <c r="N223" s="30">
        <f t="shared" si="80"/>
        <v>5003261.3500000006</v>
      </c>
      <c r="O223" s="3">
        <f t="shared" si="80"/>
        <v>0</v>
      </c>
      <c r="P223" s="3">
        <f t="shared" si="80"/>
        <v>0</v>
      </c>
      <c r="Q223" s="42" t="s">
        <v>148</v>
      </c>
      <c r="R223" s="45" t="s">
        <v>149</v>
      </c>
      <c r="S223" s="45">
        <v>10598.609700000001</v>
      </c>
      <c r="T223" s="45" t="s">
        <v>5</v>
      </c>
      <c r="U223" s="45">
        <v>1358.6097</v>
      </c>
      <c r="V223" s="45" t="s">
        <v>5</v>
      </c>
      <c r="W223" s="55">
        <v>9240</v>
      </c>
      <c r="X223" s="45" t="s">
        <v>5</v>
      </c>
      <c r="Y223" s="45" t="s">
        <v>5</v>
      </c>
    </row>
    <row r="224" spans="1:25" ht="30" x14ac:dyDescent="0.25">
      <c r="A224" s="45"/>
      <c r="B224" s="49"/>
      <c r="C224" s="45"/>
      <c r="D224" s="45"/>
      <c r="E224" s="49"/>
      <c r="F224" s="49"/>
      <c r="G224" s="49"/>
      <c r="H224" s="49"/>
      <c r="I224" s="15" t="s">
        <v>54</v>
      </c>
      <c r="J224" s="3">
        <f t="shared" si="79"/>
        <v>0</v>
      </c>
      <c r="K224" s="3">
        <f>K228+K232+K236+K240+K244+K248</f>
        <v>0</v>
      </c>
      <c r="L224" s="3">
        <f t="shared" ref="L224:P224" si="81">L228+L232+L236+L240+L244+L248</f>
        <v>0</v>
      </c>
      <c r="M224" s="3">
        <f t="shared" si="81"/>
        <v>0</v>
      </c>
      <c r="N224" s="30">
        <f t="shared" si="81"/>
        <v>0</v>
      </c>
      <c r="O224" s="3">
        <f t="shared" si="81"/>
        <v>0</v>
      </c>
      <c r="P224" s="3">
        <f t="shared" si="81"/>
        <v>0</v>
      </c>
      <c r="Q224" s="43"/>
      <c r="R224" s="45"/>
      <c r="S224" s="45"/>
      <c r="T224" s="45"/>
      <c r="U224" s="45"/>
      <c r="V224" s="45"/>
      <c r="W224" s="55"/>
      <c r="X224" s="45"/>
      <c r="Y224" s="45"/>
    </row>
    <row r="225" spans="1:25" ht="30" x14ac:dyDescent="0.25">
      <c r="A225" s="45"/>
      <c r="B225" s="49"/>
      <c r="C225" s="45"/>
      <c r="D225" s="45"/>
      <c r="E225" s="49"/>
      <c r="F225" s="49"/>
      <c r="G225" s="49"/>
      <c r="H225" s="49"/>
      <c r="I225" s="15" t="s">
        <v>35</v>
      </c>
      <c r="J225" s="3">
        <f t="shared" si="79"/>
        <v>5236252.1400000006</v>
      </c>
      <c r="K225" s="3">
        <f t="shared" ref="K225:P226" si="82">K229+K233+K237+K241+K245+K249</f>
        <v>0</v>
      </c>
      <c r="L225" s="3">
        <f t="shared" si="82"/>
        <v>959982.49</v>
      </c>
      <c r="M225" s="3">
        <f t="shared" si="82"/>
        <v>0</v>
      </c>
      <c r="N225" s="30">
        <f t="shared" si="82"/>
        <v>4276269.6500000004</v>
      </c>
      <c r="O225" s="3">
        <f t="shared" si="82"/>
        <v>0</v>
      </c>
      <c r="P225" s="3">
        <f t="shared" si="82"/>
        <v>0</v>
      </c>
      <c r="Q225" s="43"/>
      <c r="R225" s="45"/>
      <c r="S225" s="45"/>
      <c r="T225" s="45"/>
      <c r="U225" s="45"/>
      <c r="V225" s="45"/>
      <c r="W225" s="55"/>
      <c r="X225" s="45"/>
      <c r="Y225" s="45"/>
    </row>
    <row r="226" spans="1:25" ht="30" x14ac:dyDescent="0.25">
      <c r="A226" s="45"/>
      <c r="B226" s="49"/>
      <c r="C226" s="45"/>
      <c r="D226" s="45"/>
      <c r="E226" s="49"/>
      <c r="F226" s="49"/>
      <c r="G226" s="49"/>
      <c r="H226" s="49"/>
      <c r="I226" s="15" t="s">
        <v>4</v>
      </c>
      <c r="J226" s="3">
        <f t="shared" si="79"/>
        <v>766990.99</v>
      </c>
      <c r="K226" s="3">
        <f t="shared" si="82"/>
        <v>0</v>
      </c>
      <c r="L226" s="3">
        <f t="shared" si="82"/>
        <v>39999.29</v>
      </c>
      <c r="M226" s="3">
        <f t="shared" si="82"/>
        <v>0</v>
      </c>
      <c r="N226" s="30">
        <f t="shared" si="82"/>
        <v>726991.7</v>
      </c>
      <c r="O226" s="3">
        <f t="shared" si="82"/>
        <v>0</v>
      </c>
      <c r="P226" s="3">
        <f t="shared" si="82"/>
        <v>0</v>
      </c>
      <c r="Q226" s="44"/>
      <c r="R226" s="45"/>
      <c r="S226" s="45"/>
      <c r="T226" s="45"/>
      <c r="U226" s="45"/>
      <c r="V226" s="45"/>
      <c r="W226" s="55"/>
      <c r="X226" s="45"/>
      <c r="Y226" s="45"/>
    </row>
    <row r="227" spans="1:25" x14ac:dyDescent="0.25">
      <c r="A227" s="45" t="s">
        <v>141</v>
      </c>
      <c r="B227" s="42" t="s">
        <v>145</v>
      </c>
      <c r="C227" s="45">
        <v>2020</v>
      </c>
      <c r="D227" s="45">
        <v>2025</v>
      </c>
      <c r="E227" s="49" t="s">
        <v>6</v>
      </c>
      <c r="F227" s="49" t="s">
        <v>5</v>
      </c>
      <c r="G227" s="49" t="s">
        <v>5</v>
      </c>
      <c r="H227" s="49" t="s">
        <v>5</v>
      </c>
      <c r="I227" s="15" t="s">
        <v>3</v>
      </c>
      <c r="J227" s="3">
        <f t="shared" si="79"/>
        <v>73999.98</v>
      </c>
      <c r="K227" s="3">
        <f>K228+K229+K230</f>
        <v>0</v>
      </c>
      <c r="L227" s="3">
        <f t="shared" ref="L227:P227" si="83">L228+L229+L230</f>
        <v>73999.98</v>
      </c>
      <c r="M227" s="3">
        <f t="shared" si="83"/>
        <v>0</v>
      </c>
      <c r="N227" s="30">
        <f t="shared" si="83"/>
        <v>0</v>
      </c>
      <c r="O227" s="3">
        <f t="shared" si="83"/>
        <v>0</v>
      </c>
      <c r="P227" s="3">
        <f t="shared" si="83"/>
        <v>0</v>
      </c>
      <c r="Q227" s="36" t="s">
        <v>5</v>
      </c>
      <c r="R227" s="36" t="s">
        <v>5</v>
      </c>
      <c r="S227" s="36" t="s">
        <v>5</v>
      </c>
      <c r="T227" s="36" t="s">
        <v>5</v>
      </c>
      <c r="U227" s="36" t="s">
        <v>5</v>
      </c>
      <c r="V227" s="36" t="s">
        <v>5</v>
      </c>
      <c r="W227" s="39" t="s">
        <v>5</v>
      </c>
      <c r="X227" s="36" t="s">
        <v>5</v>
      </c>
      <c r="Y227" s="36" t="s">
        <v>5</v>
      </c>
    </row>
    <row r="228" spans="1:25" ht="30" x14ac:dyDescent="0.25">
      <c r="A228" s="45"/>
      <c r="B228" s="43"/>
      <c r="C228" s="45"/>
      <c r="D228" s="45"/>
      <c r="E228" s="49"/>
      <c r="F228" s="49"/>
      <c r="G228" s="49"/>
      <c r="H228" s="49"/>
      <c r="I228" s="15" t="s">
        <v>54</v>
      </c>
      <c r="J228" s="3">
        <f t="shared" si="79"/>
        <v>0</v>
      </c>
      <c r="K228" s="3">
        <v>0</v>
      </c>
      <c r="L228" s="3">
        <v>0</v>
      </c>
      <c r="M228" s="3">
        <v>0</v>
      </c>
      <c r="N228" s="30">
        <v>0</v>
      </c>
      <c r="O228" s="3">
        <v>0</v>
      </c>
      <c r="P228" s="3">
        <v>0</v>
      </c>
      <c r="Q228" s="37"/>
      <c r="R228" s="37"/>
      <c r="S228" s="37"/>
      <c r="T228" s="37"/>
      <c r="U228" s="37"/>
      <c r="V228" s="37"/>
      <c r="W228" s="40"/>
      <c r="X228" s="37"/>
      <c r="Y228" s="37"/>
    </row>
    <row r="229" spans="1:25" ht="30" x14ac:dyDescent="0.25">
      <c r="A229" s="45"/>
      <c r="B229" s="43"/>
      <c r="C229" s="45"/>
      <c r="D229" s="45"/>
      <c r="E229" s="49"/>
      <c r="F229" s="49"/>
      <c r="G229" s="49"/>
      <c r="H229" s="49"/>
      <c r="I229" s="15" t="s">
        <v>35</v>
      </c>
      <c r="J229" s="3">
        <f t="shared" si="79"/>
        <v>71039.98</v>
      </c>
      <c r="K229" s="3">
        <v>0</v>
      </c>
      <c r="L229" s="3">
        <v>71039.98</v>
      </c>
      <c r="M229" s="3">
        <v>0</v>
      </c>
      <c r="N229" s="30">
        <v>0</v>
      </c>
      <c r="O229" s="3">
        <v>0</v>
      </c>
      <c r="P229" s="3">
        <v>0</v>
      </c>
      <c r="Q229" s="37"/>
      <c r="R229" s="37"/>
      <c r="S229" s="37"/>
      <c r="T229" s="37"/>
      <c r="U229" s="37"/>
      <c r="V229" s="37"/>
      <c r="W229" s="40"/>
      <c r="X229" s="37"/>
      <c r="Y229" s="37"/>
    </row>
    <row r="230" spans="1:25" ht="30" x14ac:dyDescent="0.25">
      <c r="A230" s="45"/>
      <c r="B230" s="44"/>
      <c r="C230" s="45"/>
      <c r="D230" s="45"/>
      <c r="E230" s="49"/>
      <c r="F230" s="49"/>
      <c r="G230" s="49"/>
      <c r="H230" s="49"/>
      <c r="I230" s="15" t="s">
        <v>4</v>
      </c>
      <c r="J230" s="3">
        <f t="shared" si="79"/>
        <v>2960</v>
      </c>
      <c r="K230" s="3">
        <v>0</v>
      </c>
      <c r="L230" s="3">
        <v>2960</v>
      </c>
      <c r="M230" s="3">
        <v>0</v>
      </c>
      <c r="N230" s="30">
        <v>0</v>
      </c>
      <c r="O230" s="3">
        <v>0</v>
      </c>
      <c r="P230" s="3">
        <v>0</v>
      </c>
      <c r="Q230" s="38"/>
      <c r="R230" s="38"/>
      <c r="S230" s="38"/>
      <c r="T230" s="38"/>
      <c r="U230" s="38"/>
      <c r="V230" s="38"/>
      <c r="W230" s="41"/>
      <c r="X230" s="38"/>
      <c r="Y230" s="38"/>
    </row>
    <row r="231" spans="1:25" x14ac:dyDescent="0.25">
      <c r="A231" s="36" t="s">
        <v>142</v>
      </c>
      <c r="B231" s="42" t="s">
        <v>146</v>
      </c>
      <c r="C231" s="36">
        <v>2020</v>
      </c>
      <c r="D231" s="36">
        <v>2025</v>
      </c>
      <c r="E231" s="42" t="s">
        <v>6</v>
      </c>
      <c r="F231" s="42" t="s">
        <v>5</v>
      </c>
      <c r="G231" s="42" t="s">
        <v>5</v>
      </c>
      <c r="H231" s="42" t="s">
        <v>5</v>
      </c>
      <c r="I231" s="15" t="s">
        <v>3</v>
      </c>
      <c r="J231" s="3">
        <f t="shared" si="79"/>
        <v>981565.55</v>
      </c>
      <c r="K231" s="3">
        <f>K232+K233+K234</f>
        <v>0</v>
      </c>
      <c r="L231" s="3">
        <f t="shared" ref="L231:P231" si="84">L232+L233+L234</f>
        <v>481982.23</v>
      </c>
      <c r="M231" s="3">
        <f t="shared" si="84"/>
        <v>0</v>
      </c>
      <c r="N231" s="30">
        <f t="shared" si="84"/>
        <v>499583.32</v>
      </c>
      <c r="O231" s="3">
        <f t="shared" si="84"/>
        <v>0</v>
      </c>
      <c r="P231" s="3">
        <f t="shared" si="84"/>
        <v>0</v>
      </c>
      <c r="Q231" s="36" t="s">
        <v>5</v>
      </c>
      <c r="R231" s="36" t="s">
        <v>5</v>
      </c>
      <c r="S231" s="36" t="s">
        <v>5</v>
      </c>
      <c r="T231" s="36" t="s">
        <v>5</v>
      </c>
      <c r="U231" s="36" t="s">
        <v>5</v>
      </c>
      <c r="V231" s="36" t="s">
        <v>5</v>
      </c>
      <c r="W231" s="39" t="s">
        <v>5</v>
      </c>
      <c r="X231" s="36" t="s">
        <v>5</v>
      </c>
      <c r="Y231" s="36" t="s">
        <v>5</v>
      </c>
    </row>
    <row r="232" spans="1:25" ht="30" x14ac:dyDescent="0.25">
      <c r="A232" s="37"/>
      <c r="B232" s="43"/>
      <c r="C232" s="37"/>
      <c r="D232" s="37"/>
      <c r="E232" s="43"/>
      <c r="F232" s="43"/>
      <c r="G232" s="43"/>
      <c r="H232" s="43"/>
      <c r="I232" s="15" t="s">
        <v>54</v>
      </c>
      <c r="J232" s="3">
        <f t="shared" si="79"/>
        <v>0</v>
      </c>
      <c r="K232" s="3">
        <v>0</v>
      </c>
      <c r="L232" s="3">
        <v>0</v>
      </c>
      <c r="M232" s="3">
        <v>0</v>
      </c>
      <c r="N232" s="30">
        <v>0</v>
      </c>
      <c r="O232" s="3">
        <v>0</v>
      </c>
      <c r="P232" s="3">
        <v>0</v>
      </c>
      <c r="Q232" s="37"/>
      <c r="R232" s="37"/>
      <c r="S232" s="37"/>
      <c r="T232" s="37"/>
      <c r="U232" s="37"/>
      <c r="V232" s="37"/>
      <c r="W232" s="40"/>
      <c r="X232" s="37"/>
      <c r="Y232" s="37"/>
    </row>
    <row r="233" spans="1:25" ht="30" x14ac:dyDescent="0.25">
      <c r="A233" s="37"/>
      <c r="B233" s="43"/>
      <c r="C233" s="37"/>
      <c r="D233" s="37"/>
      <c r="E233" s="43"/>
      <c r="F233" s="43"/>
      <c r="G233" s="43"/>
      <c r="H233" s="43"/>
      <c r="I233" s="15" t="s">
        <v>35</v>
      </c>
      <c r="J233" s="3">
        <f t="shared" si="79"/>
        <v>889695.02</v>
      </c>
      <c r="K233" s="3">
        <v>0</v>
      </c>
      <c r="L233" s="3">
        <v>462702.94</v>
      </c>
      <c r="M233" s="3">
        <v>0</v>
      </c>
      <c r="N233" s="30">
        <v>426992.08</v>
      </c>
      <c r="O233" s="3">
        <v>0</v>
      </c>
      <c r="P233" s="3">
        <v>0</v>
      </c>
      <c r="Q233" s="37"/>
      <c r="R233" s="37"/>
      <c r="S233" s="37"/>
      <c r="T233" s="37"/>
      <c r="U233" s="37"/>
      <c r="V233" s="37"/>
      <c r="W233" s="40"/>
      <c r="X233" s="37"/>
      <c r="Y233" s="37"/>
    </row>
    <row r="234" spans="1:25" ht="30" x14ac:dyDescent="0.25">
      <c r="A234" s="38"/>
      <c r="B234" s="44"/>
      <c r="C234" s="38"/>
      <c r="D234" s="38"/>
      <c r="E234" s="44"/>
      <c r="F234" s="44"/>
      <c r="G234" s="44"/>
      <c r="H234" s="44"/>
      <c r="I234" s="15" t="s">
        <v>4</v>
      </c>
      <c r="J234" s="3">
        <f t="shared" si="79"/>
        <v>91870.53</v>
      </c>
      <c r="K234" s="3">
        <v>0</v>
      </c>
      <c r="L234" s="3">
        <v>19279.29</v>
      </c>
      <c r="M234" s="3">
        <v>0</v>
      </c>
      <c r="N234" s="30">
        <v>72591.240000000005</v>
      </c>
      <c r="O234" s="3">
        <v>0</v>
      </c>
      <c r="P234" s="3">
        <v>0</v>
      </c>
      <c r="Q234" s="38"/>
      <c r="R234" s="38"/>
      <c r="S234" s="38"/>
      <c r="T234" s="38"/>
      <c r="U234" s="38"/>
      <c r="V234" s="38"/>
      <c r="W234" s="41"/>
      <c r="X234" s="38"/>
      <c r="Y234" s="38"/>
    </row>
    <row r="235" spans="1:25" x14ac:dyDescent="0.25">
      <c r="A235" s="46" t="s">
        <v>143</v>
      </c>
      <c r="B235" s="49" t="s">
        <v>147</v>
      </c>
      <c r="C235" s="45">
        <v>2020</v>
      </c>
      <c r="D235" s="45">
        <v>2025</v>
      </c>
      <c r="E235" s="42" t="s">
        <v>6</v>
      </c>
      <c r="F235" s="45" t="s">
        <v>5</v>
      </c>
      <c r="G235" s="45" t="s">
        <v>5</v>
      </c>
      <c r="H235" s="45" t="s">
        <v>5</v>
      </c>
      <c r="I235" s="15" t="s">
        <v>3</v>
      </c>
      <c r="J235" s="3">
        <f t="shared" si="79"/>
        <v>762675.91</v>
      </c>
      <c r="K235" s="3">
        <f>K236+K237+K238</f>
        <v>0</v>
      </c>
      <c r="L235" s="3">
        <f t="shared" ref="L235:P235" si="85">L236+L237+L238</f>
        <v>443999.57</v>
      </c>
      <c r="M235" s="3">
        <f t="shared" si="85"/>
        <v>0</v>
      </c>
      <c r="N235" s="30">
        <f t="shared" si="85"/>
        <v>318676.34000000003</v>
      </c>
      <c r="O235" s="3">
        <f t="shared" si="85"/>
        <v>0</v>
      </c>
      <c r="P235" s="3">
        <f t="shared" si="85"/>
        <v>0</v>
      </c>
      <c r="Q235" s="45" t="s">
        <v>5</v>
      </c>
      <c r="R235" s="45" t="s">
        <v>5</v>
      </c>
      <c r="S235" s="45" t="s">
        <v>5</v>
      </c>
      <c r="T235" s="45" t="s">
        <v>5</v>
      </c>
      <c r="U235" s="45" t="s">
        <v>5</v>
      </c>
      <c r="V235" s="45" t="s">
        <v>5</v>
      </c>
      <c r="W235" s="55" t="s">
        <v>5</v>
      </c>
      <c r="X235" s="45" t="s">
        <v>5</v>
      </c>
      <c r="Y235" s="45" t="s">
        <v>5</v>
      </c>
    </row>
    <row r="236" spans="1:25" ht="30" x14ac:dyDescent="0.25">
      <c r="A236" s="47"/>
      <c r="B236" s="49"/>
      <c r="C236" s="45"/>
      <c r="D236" s="45"/>
      <c r="E236" s="43"/>
      <c r="F236" s="45"/>
      <c r="G236" s="45"/>
      <c r="H236" s="45"/>
      <c r="I236" s="15" t="s">
        <v>54</v>
      </c>
      <c r="J236" s="3">
        <f t="shared" si="79"/>
        <v>0</v>
      </c>
      <c r="K236" s="3">
        <v>0</v>
      </c>
      <c r="L236" s="3">
        <v>0</v>
      </c>
      <c r="M236" s="3">
        <v>0</v>
      </c>
      <c r="N236" s="30">
        <v>0</v>
      </c>
      <c r="O236" s="3">
        <v>0</v>
      </c>
      <c r="P236" s="3">
        <v>0</v>
      </c>
      <c r="Q236" s="45"/>
      <c r="R236" s="45"/>
      <c r="S236" s="45"/>
      <c r="T236" s="45"/>
      <c r="U236" s="45"/>
      <c r="V236" s="45"/>
      <c r="W236" s="55"/>
      <c r="X236" s="45"/>
      <c r="Y236" s="45"/>
    </row>
    <row r="237" spans="1:25" ht="30" x14ac:dyDescent="0.25">
      <c r="A237" s="47"/>
      <c r="B237" s="49"/>
      <c r="C237" s="45"/>
      <c r="D237" s="45"/>
      <c r="E237" s="43"/>
      <c r="F237" s="45"/>
      <c r="G237" s="45"/>
      <c r="H237" s="45"/>
      <c r="I237" s="15" t="s">
        <v>35</v>
      </c>
      <c r="J237" s="3">
        <f t="shared" si="79"/>
        <v>698611.10000000009</v>
      </c>
      <c r="K237" s="3">
        <v>0</v>
      </c>
      <c r="L237" s="3">
        <v>426239.57</v>
      </c>
      <c r="M237" s="3">
        <v>0</v>
      </c>
      <c r="N237" s="30">
        <v>272371.53000000003</v>
      </c>
      <c r="O237" s="3">
        <v>0</v>
      </c>
      <c r="P237" s="3">
        <v>0</v>
      </c>
      <c r="Q237" s="45"/>
      <c r="R237" s="45"/>
      <c r="S237" s="45"/>
      <c r="T237" s="45"/>
      <c r="U237" s="45"/>
      <c r="V237" s="45"/>
      <c r="W237" s="55"/>
      <c r="X237" s="45"/>
      <c r="Y237" s="45"/>
    </row>
    <row r="238" spans="1:25" ht="30" x14ac:dyDescent="0.25">
      <c r="A238" s="48"/>
      <c r="B238" s="49"/>
      <c r="C238" s="45"/>
      <c r="D238" s="45"/>
      <c r="E238" s="44"/>
      <c r="F238" s="45"/>
      <c r="G238" s="45"/>
      <c r="H238" s="45"/>
      <c r="I238" s="15" t="s">
        <v>4</v>
      </c>
      <c r="J238" s="3">
        <f t="shared" si="79"/>
        <v>64064.81</v>
      </c>
      <c r="K238" s="3">
        <v>0</v>
      </c>
      <c r="L238" s="3">
        <v>17760</v>
      </c>
      <c r="M238" s="3">
        <v>0</v>
      </c>
      <c r="N238" s="30">
        <v>46304.81</v>
      </c>
      <c r="O238" s="3">
        <v>0</v>
      </c>
      <c r="P238" s="3">
        <v>0</v>
      </c>
      <c r="Q238" s="45"/>
      <c r="R238" s="45"/>
      <c r="S238" s="45"/>
      <c r="T238" s="45"/>
      <c r="U238" s="45"/>
      <c r="V238" s="45"/>
      <c r="W238" s="55"/>
      <c r="X238" s="45"/>
      <c r="Y238" s="45"/>
    </row>
    <row r="239" spans="1:25" x14ac:dyDescent="0.25">
      <c r="A239" s="36" t="s">
        <v>229</v>
      </c>
      <c r="B239" s="49" t="s">
        <v>232</v>
      </c>
      <c r="C239" s="45">
        <v>2020</v>
      </c>
      <c r="D239" s="45">
        <v>2025</v>
      </c>
      <c r="E239" s="42" t="s">
        <v>6</v>
      </c>
      <c r="F239" s="45" t="s">
        <v>5</v>
      </c>
      <c r="G239" s="45" t="s">
        <v>5</v>
      </c>
      <c r="H239" s="45" t="s">
        <v>5</v>
      </c>
      <c r="I239" s="15" t="s">
        <v>3</v>
      </c>
      <c r="J239" s="3">
        <f t="shared" si="79"/>
        <v>49621.95</v>
      </c>
      <c r="K239" s="3">
        <f>K240+K241+K242</f>
        <v>0</v>
      </c>
      <c r="L239" s="3">
        <f t="shared" ref="L239:P239" si="86">L240+L241+L242</f>
        <v>0</v>
      </c>
      <c r="M239" s="3">
        <f t="shared" si="86"/>
        <v>0</v>
      </c>
      <c r="N239" s="30">
        <f t="shared" si="86"/>
        <v>49621.95</v>
      </c>
      <c r="O239" s="3">
        <f t="shared" si="86"/>
        <v>0</v>
      </c>
      <c r="P239" s="3">
        <f t="shared" si="86"/>
        <v>0</v>
      </c>
      <c r="Q239" s="45" t="s">
        <v>5</v>
      </c>
      <c r="R239" s="45" t="s">
        <v>5</v>
      </c>
      <c r="S239" s="45" t="s">
        <v>5</v>
      </c>
      <c r="T239" s="45" t="s">
        <v>5</v>
      </c>
      <c r="U239" s="45" t="s">
        <v>5</v>
      </c>
      <c r="V239" s="45" t="s">
        <v>5</v>
      </c>
      <c r="W239" s="55" t="s">
        <v>5</v>
      </c>
      <c r="X239" s="45" t="s">
        <v>5</v>
      </c>
      <c r="Y239" s="45" t="s">
        <v>5</v>
      </c>
    </row>
    <row r="240" spans="1:25" ht="30" x14ac:dyDescent="0.25">
      <c r="A240" s="37"/>
      <c r="B240" s="49"/>
      <c r="C240" s="45"/>
      <c r="D240" s="45"/>
      <c r="E240" s="43"/>
      <c r="F240" s="45"/>
      <c r="G240" s="45"/>
      <c r="H240" s="45"/>
      <c r="I240" s="15" t="s">
        <v>54</v>
      </c>
      <c r="J240" s="3">
        <f t="shared" si="79"/>
        <v>0</v>
      </c>
      <c r="K240" s="3">
        <v>0</v>
      </c>
      <c r="L240" s="3">
        <v>0</v>
      </c>
      <c r="M240" s="3">
        <v>0</v>
      </c>
      <c r="N240" s="30">
        <v>0</v>
      </c>
      <c r="O240" s="3">
        <v>0</v>
      </c>
      <c r="P240" s="3">
        <v>0</v>
      </c>
      <c r="Q240" s="45"/>
      <c r="R240" s="45"/>
      <c r="S240" s="45"/>
      <c r="T240" s="45"/>
      <c r="U240" s="45"/>
      <c r="V240" s="45"/>
      <c r="W240" s="55"/>
      <c r="X240" s="45"/>
      <c r="Y240" s="45"/>
    </row>
    <row r="241" spans="1:25" ht="30" x14ac:dyDescent="0.25">
      <c r="A241" s="37"/>
      <c r="B241" s="49"/>
      <c r="C241" s="45"/>
      <c r="D241" s="45"/>
      <c r="E241" s="43"/>
      <c r="F241" s="45"/>
      <c r="G241" s="45"/>
      <c r="H241" s="45"/>
      <c r="I241" s="15" t="s">
        <v>35</v>
      </c>
      <c r="J241" s="3">
        <f t="shared" si="79"/>
        <v>42411.7</v>
      </c>
      <c r="K241" s="3">
        <v>0</v>
      </c>
      <c r="L241" s="3">
        <v>0</v>
      </c>
      <c r="M241" s="3">
        <v>0</v>
      </c>
      <c r="N241" s="30">
        <v>42411.7</v>
      </c>
      <c r="O241" s="3">
        <v>0</v>
      </c>
      <c r="P241" s="3">
        <v>0</v>
      </c>
      <c r="Q241" s="45"/>
      <c r="R241" s="45"/>
      <c r="S241" s="45"/>
      <c r="T241" s="45"/>
      <c r="U241" s="45"/>
      <c r="V241" s="45"/>
      <c r="W241" s="55"/>
      <c r="X241" s="45"/>
      <c r="Y241" s="45"/>
    </row>
    <row r="242" spans="1:25" ht="30" x14ac:dyDescent="0.25">
      <c r="A242" s="38"/>
      <c r="B242" s="49"/>
      <c r="C242" s="45"/>
      <c r="D242" s="45"/>
      <c r="E242" s="44"/>
      <c r="F242" s="45"/>
      <c r="G242" s="45"/>
      <c r="H242" s="45"/>
      <c r="I242" s="15" t="s">
        <v>4</v>
      </c>
      <c r="J242" s="3">
        <f t="shared" si="79"/>
        <v>7210.25</v>
      </c>
      <c r="K242" s="3">
        <v>0</v>
      </c>
      <c r="L242" s="3">
        <v>0</v>
      </c>
      <c r="M242" s="3">
        <v>0</v>
      </c>
      <c r="N242" s="30">
        <v>7210.25</v>
      </c>
      <c r="O242" s="3">
        <v>0</v>
      </c>
      <c r="P242" s="3">
        <v>0</v>
      </c>
      <c r="Q242" s="45"/>
      <c r="R242" s="45"/>
      <c r="S242" s="45"/>
      <c r="T242" s="45"/>
      <c r="U242" s="45"/>
      <c r="V242" s="45"/>
      <c r="W242" s="55"/>
      <c r="X242" s="45"/>
      <c r="Y242" s="45"/>
    </row>
    <row r="243" spans="1:25" x14ac:dyDescent="0.25">
      <c r="A243" s="46" t="s">
        <v>230</v>
      </c>
      <c r="B243" s="49" t="s">
        <v>233</v>
      </c>
      <c r="C243" s="45">
        <v>2020</v>
      </c>
      <c r="D243" s="45">
        <v>2025</v>
      </c>
      <c r="E243" s="42" t="s">
        <v>6</v>
      </c>
      <c r="F243" s="45" t="s">
        <v>5</v>
      </c>
      <c r="G243" s="45" t="s">
        <v>5</v>
      </c>
      <c r="H243" s="45" t="s">
        <v>5</v>
      </c>
      <c r="I243" s="15" t="s">
        <v>3</v>
      </c>
      <c r="J243" s="3">
        <f t="shared" si="79"/>
        <v>1423363.31</v>
      </c>
      <c r="K243" s="3">
        <f>K244+K245+K246</f>
        <v>0</v>
      </c>
      <c r="L243" s="3">
        <f t="shared" ref="L243:P243" si="87">L244+L245+L246</f>
        <v>0</v>
      </c>
      <c r="M243" s="3">
        <f t="shared" si="87"/>
        <v>0</v>
      </c>
      <c r="N243" s="30">
        <f t="shared" si="87"/>
        <v>1423363.31</v>
      </c>
      <c r="O243" s="3">
        <f t="shared" si="87"/>
        <v>0</v>
      </c>
      <c r="P243" s="3">
        <f t="shared" si="87"/>
        <v>0</v>
      </c>
      <c r="Q243" s="45" t="s">
        <v>5</v>
      </c>
      <c r="R243" s="45" t="s">
        <v>5</v>
      </c>
      <c r="S243" s="45" t="s">
        <v>5</v>
      </c>
      <c r="T243" s="45" t="s">
        <v>5</v>
      </c>
      <c r="U243" s="45" t="s">
        <v>5</v>
      </c>
      <c r="V243" s="45" t="s">
        <v>5</v>
      </c>
      <c r="W243" s="55" t="s">
        <v>5</v>
      </c>
      <c r="X243" s="45" t="s">
        <v>5</v>
      </c>
      <c r="Y243" s="45" t="s">
        <v>5</v>
      </c>
    </row>
    <row r="244" spans="1:25" ht="30" x14ac:dyDescent="0.25">
      <c r="A244" s="47"/>
      <c r="B244" s="49"/>
      <c r="C244" s="45"/>
      <c r="D244" s="45"/>
      <c r="E244" s="43"/>
      <c r="F244" s="45"/>
      <c r="G244" s="45"/>
      <c r="H244" s="45"/>
      <c r="I244" s="15" t="s">
        <v>54</v>
      </c>
      <c r="J244" s="3">
        <f t="shared" si="79"/>
        <v>0</v>
      </c>
      <c r="K244" s="3">
        <v>0</v>
      </c>
      <c r="L244" s="3">
        <v>0</v>
      </c>
      <c r="M244" s="3">
        <v>0</v>
      </c>
      <c r="N244" s="30">
        <v>0</v>
      </c>
      <c r="O244" s="3">
        <v>0</v>
      </c>
      <c r="P244" s="3">
        <v>0</v>
      </c>
      <c r="Q244" s="45"/>
      <c r="R244" s="45"/>
      <c r="S244" s="45"/>
      <c r="T244" s="45"/>
      <c r="U244" s="45"/>
      <c r="V244" s="45"/>
      <c r="W244" s="55"/>
      <c r="X244" s="45"/>
      <c r="Y244" s="45"/>
    </row>
    <row r="245" spans="1:25" ht="30" x14ac:dyDescent="0.25">
      <c r="A245" s="47"/>
      <c r="B245" s="49"/>
      <c r="C245" s="45"/>
      <c r="D245" s="45"/>
      <c r="E245" s="43"/>
      <c r="F245" s="45"/>
      <c r="G245" s="45"/>
      <c r="H245" s="45"/>
      <c r="I245" s="15" t="s">
        <v>35</v>
      </c>
      <c r="J245" s="3">
        <f t="shared" si="79"/>
        <v>1216543.55</v>
      </c>
      <c r="K245" s="3">
        <v>0</v>
      </c>
      <c r="L245" s="3">
        <v>0</v>
      </c>
      <c r="M245" s="3">
        <v>0</v>
      </c>
      <c r="N245" s="30">
        <v>1216543.55</v>
      </c>
      <c r="O245" s="3">
        <v>0</v>
      </c>
      <c r="P245" s="3">
        <v>0</v>
      </c>
      <c r="Q245" s="45"/>
      <c r="R245" s="45"/>
      <c r="S245" s="45"/>
      <c r="T245" s="45"/>
      <c r="U245" s="45"/>
      <c r="V245" s="45"/>
      <c r="W245" s="55"/>
      <c r="X245" s="45"/>
      <c r="Y245" s="45"/>
    </row>
    <row r="246" spans="1:25" ht="30" x14ac:dyDescent="0.25">
      <c r="A246" s="48"/>
      <c r="B246" s="49"/>
      <c r="C246" s="45"/>
      <c r="D246" s="45"/>
      <c r="E246" s="44"/>
      <c r="F246" s="45"/>
      <c r="G246" s="45"/>
      <c r="H246" s="45"/>
      <c r="I246" s="15" t="s">
        <v>4</v>
      </c>
      <c r="J246" s="3">
        <f t="shared" si="79"/>
        <v>206819.76</v>
      </c>
      <c r="K246" s="3">
        <v>0</v>
      </c>
      <c r="L246" s="3">
        <v>0</v>
      </c>
      <c r="M246" s="3">
        <v>0</v>
      </c>
      <c r="N246" s="30">
        <v>206819.76</v>
      </c>
      <c r="O246" s="3">
        <v>0</v>
      </c>
      <c r="P246" s="3">
        <v>0</v>
      </c>
      <c r="Q246" s="45"/>
      <c r="R246" s="45"/>
      <c r="S246" s="45"/>
      <c r="T246" s="45"/>
      <c r="U246" s="45"/>
      <c r="V246" s="45"/>
      <c r="W246" s="55"/>
      <c r="X246" s="45"/>
      <c r="Y246" s="45"/>
    </row>
    <row r="247" spans="1:25" x14ac:dyDescent="0.25">
      <c r="A247" s="46" t="s">
        <v>231</v>
      </c>
      <c r="B247" s="49" t="s">
        <v>234</v>
      </c>
      <c r="C247" s="45">
        <v>2020</v>
      </c>
      <c r="D247" s="45">
        <v>2025</v>
      </c>
      <c r="E247" s="42" t="s">
        <v>6</v>
      </c>
      <c r="F247" s="45" t="s">
        <v>5</v>
      </c>
      <c r="G247" s="45" t="s">
        <v>5</v>
      </c>
      <c r="H247" s="45" t="s">
        <v>5</v>
      </c>
      <c r="I247" s="15" t="s">
        <v>3</v>
      </c>
      <c r="J247" s="3">
        <f t="shared" si="79"/>
        <v>2712016.43</v>
      </c>
      <c r="K247" s="3">
        <f>K248+K249+K250</f>
        <v>0</v>
      </c>
      <c r="L247" s="3">
        <f t="shared" ref="L247:P247" si="88">L248+L249+L250</f>
        <v>0</v>
      </c>
      <c r="M247" s="3">
        <f t="shared" si="88"/>
        <v>0</v>
      </c>
      <c r="N247" s="30">
        <f t="shared" si="88"/>
        <v>2712016.43</v>
      </c>
      <c r="O247" s="3">
        <f t="shared" si="88"/>
        <v>0</v>
      </c>
      <c r="P247" s="3">
        <f t="shared" si="88"/>
        <v>0</v>
      </c>
      <c r="Q247" s="45" t="s">
        <v>5</v>
      </c>
      <c r="R247" s="45" t="s">
        <v>5</v>
      </c>
      <c r="S247" s="45" t="s">
        <v>5</v>
      </c>
      <c r="T247" s="45" t="s">
        <v>5</v>
      </c>
      <c r="U247" s="45" t="s">
        <v>5</v>
      </c>
      <c r="V247" s="45" t="s">
        <v>5</v>
      </c>
      <c r="W247" s="55" t="s">
        <v>5</v>
      </c>
      <c r="X247" s="45" t="s">
        <v>5</v>
      </c>
      <c r="Y247" s="45" t="s">
        <v>5</v>
      </c>
    </row>
    <row r="248" spans="1:25" ht="30" x14ac:dyDescent="0.25">
      <c r="A248" s="47"/>
      <c r="B248" s="49"/>
      <c r="C248" s="45"/>
      <c r="D248" s="45"/>
      <c r="E248" s="43"/>
      <c r="F248" s="45"/>
      <c r="G248" s="45"/>
      <c r="H248" s="45"/>
      <c r="I248" s="15" t="s">
        <v>54</v>
      </c>
      <c r="J248" s="3">
        <f t="shared" si="79"/>
        <v>0</v>
      </c>
      <c r="K248" s="3">
        <v>0</v>
      </c>
      <c r="L248" s="3">
        <v>0</v>
      </c>
      <c r="M248" s="3">
        <v>0</v>
      </c>
      <c r="N248" s="30">
        <v>0</v>
      </c>
      <c r="O248" s="3">
        <v>0</v>
      </c>
      <c r="P248" s="3">
        <v>0</v>
      </c>
      <c r="Q248" s="45"/>
      <c r="R248" s="45"/>
      <c r="S248" s="45"/>
      <c r="T248" s="45"/>
      <c r="U248" s="45"/>
      <c r="V248" s="45"/>
      <c r="W248" s="55"/>
      <c r="X248" s="45"/>
      <c r="Y248" s="45"/>
    </row>
    <row r="249" spans="1:25" ht="30" x14ac:dyDescent="0.25">
      <c r="A249" s="47"/>
      <c r="B249" s="49"/>
      <c r="C249" s="45"/>
      <c r="D249" s="45"/>
      <c r="E249" s="43"/>
      <c r="F249" s="45"/>
      <c r="G249" s="45"/>
      <c r="H249" s="45"/>
      <c r="I249" s="15" t="s">
        <v>35</v>
      </c>
      <c r="J249" s="3">
        <f t="shared" si="79"/>
        <v>2317950.79</v>
      </c>
      <c r="K249" s="3">
        <v>0</v>
      </c>
      <c r="L249" s="3">
        <v>0</v>
      </c>
      <c r="M249" s="3">
        <v>0</v>
      </c>
      <c r="N249" s="30">
        <v>2317950.79</v>
      </c>
      <c r="O249" s="3">
        <v>0</v>
      </c>
      <c r="P249" s="3">
        <v>0</v>
      </c>
      <c r="Q249" s="45"/>
      <c r="R249" s="45"/>
      <c r="S249" s="45"/>
      <c r="T249" s="45"/>
      <c r="U249" s="45"/>
      <c r="V249" s="45"/>
      <c r="W249" s="55"/>
      <c r="X249" s="45"/>
      <c r="Y249" s="45"/>
    </row>
    <row r="250" spans="1:25" ht="30" x14ac:dyDescent="0.25">
      <c r="A250" s="48"/>
      <c r="B250" s="49"/>
      <c r="C250" s="45"/>
      <c r="D250" s="45"/>
      <c r="E250" s="44"/>
      <c r="F250" s="45"/>
      <c r="G250" s="45"/>
      <c r="H250" s="45"/>
      <c r="I250" s="15" t="s">
        <v>4</v>
      </c>
      <c r="J250" s="3">
        <f t="shared" si="79"/>
        <v>394065.64</v>
      </c>
      <c r="K250" s="3">
        <v>0</v>
      </c>
      <c r="L250" s="3">
        <v>0</v>
      </c>
      <c r="M250" s="3">
        <v>0</v>
      </c>
      <c r="N250" s="30">
        <v>394065.64</v>
      </c>
      <c r="O250" s="3">
        <v>0</v>
      </c>
      <c r="P250" s="3">
        <v>0</v>
      </c>
      <c r="Q250" s="45"/>
      <c r="R250" s="45"/>
      <c r="S250" s="45"/>
      <c r="T250" s="45"/>
      <c r="U250" s="45"/>
      <c r="V250" s="45"/>
      <c r="W250" s="55"/>
      <c r="X250" s="45"/>
      <c r="Y250" s="45"/>
    </row>
    <row r="251" spans="1:25" ht="15" customHeight="1" x14ac:dyDescent="0.25">
      <c r="A251" s="46" t="s">
        <v>210</v>
      </c>
      <c r="B251" s="49" t="s">
        <v>212</v>
      </c>
      <c r="C251" s="45">
        <v>2020</v>
      </c>
      <c r="D251" s="45">
        <v>2025</v>
      </c>
      <c r="E251" s="42" t="s">
        <v>6</v>
      </c>
      <c r="F251" s="45" t="s">
        <v>5</v>
      </c>
      <c r="G251" s="45" t="s">
        <v>5</v>
      </c>
      <c r="H251" s="45" t="s">
        <v>5</v>
      </c>
      <c r="I251" s="15" t="s">
        <v>3</v>
      </c>
      <c r="J251" s="3">
        <f t="shared" ref="J251:J274" si="89">SUM(K251:P251)</f>
        <v>7716301.9699999997</v>
      </c>
      <c r="K251" s="3">
        <f>K252+K253+K254</f>
        <v>0</v>
      </c>
      <c r="L251" s="3">
        <f t="shared" ref="L251:P251" si="90">L252+L253+L254</f>
        <v>443999.57</v>
      </c>
      <c r="M251" s="3">
        <f t="shared" si="90"/>
        <v>7272302.3999999994</v>
      </c>
      <c r="N251" s="30">
        <f t="shared" si="90"/>
        <v>0</v>
      </c>
      <c r="O251" s="3">
        <f t="shared" si="90"/>
        <v>0</v>
      </c>
      <c r="P251" s="3">
        <f t="shared" si="90"/>
        <v>0</v>
      </c>
      <c r="Q251" s="45" t="s">
        <v>215</v>
      </c>
      <c r="R251" s="45" t="s">
        <v>32</v>
      </c>
      <c r="S251" s="45">
        <v>1</v>
      </c>
      <c r="T251" s="45" t="s">
        <v>5</v>
      </c>
      <c r="U251" s="45" t="s">
        <v>5</v>
      </c>
      <c r="V251" s="45">
        <v>1</v>
      </c>
      <c r="W251" s="55" t="s">
        <v>5</v>
      </c>
      <c r="X251" s="45" t="s">
        <v>5</v>
      </c>
      <c r="Y251" s="45" t="s">
        <v>5</v>
      </c>
    </row>
    <row r="252" spans="1:25" ht="30" x14ac:dyDescent="0.25">
      <c r="A252" s="47"/>
      <c r="B252" s="49"/>
      <c r="C252" s="45"/>
      <c r="D252" s="45"/>
      <c r="E252" s="43"/>
      <c r="F252" s="45"/>
      <c r="G252" s="45"/>
      <c r="H252" s="45"/>
      <c r="I252" s="15" t="s">
        <v>54</v>
      </c>
      <c r="J252" s="3">
        <f t="shared" si="89"/>
        <v>0</v>
      </c>
      <c r="K252" s="3">
        <v>0</v>
      </c>
      <c r="L252" s="3">
        <v>0</v>
      </c>
      <c r="M252" s="3">
        <v>0</v>
      </c>
      <c r="N252" s="30">
        <v>0</v>
      </c>
      <c r="O252" s="3">
        <v>0</v>
      </c>
      <c r="P252" s="3">
        <v>0</v>
      </c>
      <c r="Q252" s="45"/>
      <c r="R252" s="45"/>
      <c r="S252" s="45"/>
      <c r="T252" s="45"/>
      <c r="U252" s="45"/>
      <c r="V252" s="45"/>
      <c r="W252" s="55"/>
      <c r="X252" s="45"/>
      <c r="Y252" s="45"/>
    </row>
    <row r="253" spans="1:25" ht="30" x14ac:dyDescent="0.25">
      <c r="A253" s="47"/>
      <c r="B253" s="49"/>
      <c r="C253" s="45"/>
      <c r="D253" s="45"/>
      <c r="E253" s="43"/>
      <c r="F253" s="45"/>
      <c r="G253" s="45"/>
      <c r="H253" s="45"/>
      <c r="I253" s="15" t="s">
        <v>35</v>
      </c>
      <c r="J253" s="3">
        <f t="shared" si="89"/>
        <v>7334926.8399999999</v>
      </c>
      <c r="K253" s="3">
        <v>0</v>
      </c>
      <c r="L253" s="3">
        <v>426239.57</v>
      </c>
      <c r="M253" s="3">
        <v>6908687.2699999996</v>
      </c>
      <c r="N253" s="30">
        <v>0</v>
      </c>
      <c r="O253" s="3">
        <v>0</v>
      </c>
      <c r="P253" s="3">
        <v>0</v>
      </c>
      <c r="Q253" s="45"/>
      <c r="R253" s="45"/>
      <c r="S253" s="45"/>
      <c r="T253" s="45"/>
      <c r="U253" s="45"/>
      <c r="V253" s="45"/>
      <c r="W253" s="55"/>
      <c r="X253" s="45"/>
      <c r="Y253" s="45"/>
    </row>
    <row r="254" spans="1:25" ht="30" x14ac:dyDescent="0.25">
      <c r="A254" s="48"/>
      <c r="B254" s="49"/>
      <c r="C254" s="45"/>
      <c r="D254" s="45"/>
      <c r="E254" s="44"/>
      <c r="F254" s="45"/>
      <c r="G254" s="45"/>
      <c r="H254" s="45"/>
      <c r="I254" s="15" t="s">
        <v>4</v>
      </c>
      <c r="J254" s="3">
        <f t="shared" si="89"/>
        <v>381375.13</v>
      </c>
      <c r="K254" s="3">
        <v>0</v>
      </c>
      <c r="L254" s="3">
        <v>17760</v>
      </c>
      <c r="M254" s="3">
        <v>363615.13</v>
      </c>
      <c r="N254" s="30">
        <v>0</v>
      </c>
      <c r="O254" s="3">
        <v>0</v>
      </c>
      <c r="P254" s="3">
        <v>0</v>
      </c>
      <c r="Q254" s="45"/>
      <c r="R254" s="45"/>
      <c r="S254" s="45"/>
      <c r="T254" s="45"/>
      <c r="U254" s="45"/>
      <c r="V254" s="45"/>
      <c r="W254" s="55"/>
      <c r="X254" s="45"/>
      <c r="Y254" s="45"/>
    </row>
    <row r="255" spans="1:25" ht="15" customHeight="1" x14ac:dyDescent="0.25">
      <c r="A255" s="46" t="s">
        <v>217</v>
      </c>
      <c r="B255" s="49" t="s">
        <v>218</v>
      </c>
      <c r="C255" s="45">
        <v>2020</v>
      </c>
      <c r="D255" s="45">
        <v>2025</v>
      </c>
      <c r="E255" s="42" t="s">
        <v>6</v>
      </c>
      <c r="F255" s="45" t="s">
        <v>5</v>
      </c>
      <c r="G255" s="45" t="s">
        <v>5</v>
      </c>
      <c r="H255" s="45" t="s">
        <v>5</v>
      </c>
      <c r="I255" s="15" t="s">
        <v>3</v>
      </c>
      <c r="J255" s="3">
        <f t="shared" si="89"/>
        <v>7301615</v>
      </c>
      <c r="K255" s="3">
        <f>K256+K257+K258</f>
        <v>0</v>
      </c>
      <c r="L255" s="3">
        <f t="shared" ref="L255:P255" si="91">L256+L257+L258</f>
        <v>0</v>
      </c>
      <c r="M255" s="3">
        <f t="shared" si="91"/>
        <v>0</v>
      </c>
      <c r="N255" s="30">
        <f t="shared" si="91"/>
        <v>7301615</v>
      </c>
      <c r="O255" s="3">
        <f t="shared" si="91"/>
        <v>0</v>
      </c>
      <c r="P255" s="3">
        <f t="shared" si="91"/>
        <v>0</v>
      </c>
      <c r="Q255" s="45" t="s">
        <v>216</v>
      </c>
      <c r="R255" s="45" t="s">
        <v>32</v>
      </c>
      <c r="S255" s="45">
        <v>1</v>
      </c>
      <c r="T255" s="45" t="s">
        <v>5</v>
      </c>
      <c r="U255" s="45" t="s">
        <v>5</v>
      </c>
      <c r="V255" s="45" t="s">
        <v>5</v>
      </c>
      <c r="W255" s="61">
        <v>1</v>
      </c>
      <c r="X255" s="45" t="s">
        <v>5</v>
      </c>
      <c r="Y255" s="45" t="s">
        <v>5</v>
      </c>
    </row>
    <row r="256" spans="1:25" ht="30" x14ac:dyDescent="0.25">
      <c r="A256" s="47"/>
      <c r="B256" s="49"/>
      <c r="C256" s="45"/>
      <c r="D256" s="45"/>
      <c r="E256" s="43"/>
      <c r="F256" s="45"/>
      <c r="G256" s="45"/>
      <c r="H256" s="45"/>
      <c r="I256" s="15" t="s">
        <v>54</v>
      </c>
      <c r="J256" s="3">
        <f t="shared" si="89"/>
        <v>0</v>
      </c>
      <c r="K256" s="3">
        <v>0</v>
      </c>
      <c r="L256" s="3">
        <v>0</v>
      </c>
      <c r="M256" s="3">
        <v>0</v>
      </c>
      <c r="N256" s="30">
        <v>0</v>
      </c>
      <c r="O256" s="3">
        <v>0</v>
      </c>
      <c r="P256" s="3">
        <v>0</v>
      </c>
      <c r="Q256" s="45"/>
      <c r="R256" s="45"/>
      <c r="S256" s="45"/>
      <c r="T256" s="45"/>
      <c r="U256" s="45"/>
      <c r="V256" s="45"/>
      <c r="W256" s="62"/>
      <c r="X256" s="45"/>
      <c r="Y256" s="45"/>
    </row>
    <row r="257" spans="1:25" ht="30" x14ac:dyDescent="0.25">
      <c r="A257" s="47"/>
      <c r="B257" s="49"/>
      <c r="C257" s="45"/>
      <c r="D257" s="45"/>
      <c r="E257" s="43"/>
      <c r="F257" s="45"/>
      <c r="G257" s="45"/>
      <c r="H257" s="45"/>
      <c r="I257" s="15" t="s">
        <v>35</v>
      </c>
      <c r="J257" s="3">
        <f t="shared" si="89"/>
        <v>6745000</v>
      </c>
      <c r="K257" s="3">
        <v>0</v>
      </c>
      <c r="L257" s="3">
        <v>0</v>
      </c>
      <c r="M257" s="3">
        <v>0</v>
      </c>
      <c r="N257" s="30">
        <v>6745000</v>
      </c>
      <c r="O257" s="3">
        <v>0</v>
      </c>
      <c r="P257" s="3">
        <v>0</v>
      </c>
      <c r="Q257" s="45"/>
      <c r="R257" s="45"/>
      <c r="S257" s="45"/>
      <c r="T257" s="45"/>
      <c r="U257" s="45"/>
      <c r="V257" s="45"/>
      <c r="W257" s="62"/>
      <c r="X257" s="45"/>
      <c r="Y257" s="45"/>
    </row>
    <row r="258" spans="1:25" ht="30" x14ac:dyDescent="0.25">
      <c r="A258" s="48"/>
      <c r="B258" s="49"/>
      <c r="C258" s="45"/>
      <c r="D258" s="45"/>
      <c r="E258" s="44"/>
      <c r="F258" s="45"/>
      <c r="G258" s="45"/>
      <c r="H258" s="45"/>
      <c r="I258" s="15" t="s">
        <v>4</v>
      </c>
      <c r="J258" s="3">
        <f t="shared" si="89"/>
        <v>556615</v>
      </c>
      <c r="K258" s="3">
        <v>0</v>
      </c>
      <c r="L258" s="3">
        <v>0</v>
      </c>
      <c r="M258" s="3">
        <v>0</v>
      </c>
      <c r="N258" s="30">
        <v>556615</v>
      </c>
      <c r="O258" s="3">
        <v>0</v>
      </c>
      <c r="P258" s="3">
        <v>0</v>
      </c>
      <c r="Q258" s="45"/>
      <c r="R258" s="45"/>
      <c r="S258" s="45"/>
      <c r="T258" s="45"/>
      <c r="U258" s="45"/>
      <c r="V258" s="45"/>
      <c r="W258" s="63"/>
      <c r="X258" s="45"/>
      <c r="Y258" s="45"/>
    </row>
    <row r="259" spans="1:25" x14ac:dyDescent="0.25">
      <c r="A259" s="46" t="s">
        <v>224</v>
      </c>
      <c r="B259" s="49" t="s">
        <v>225</v>
      </c>
      <c r="C259" s="45">
        <v>2020</v>
      </c>
      <c r="D259" s="45">
        <v>2025</v>
      </c>
      <c r="E259" s="42" t="s">
        <v>6</v>
      </c>
      <c r="F259" s="45" t="s">
        <v>5</v>
      </c>
      <c r="G259" s="45" t="s">
        <v>5</v>
      </c>
      <c r="H259" s="45" t="s">
        <v>5</v>
      </c>
      <c r="I259" s="15" t="s">
        <v>3</v>
      </c>
      <c r="J259" s="3">
        <f t="shared" ref="J259:J270" si="92">SUM(K259:P259)</f>
        <v>2445034.0500000003</v>
      </c>
      <c r="K259" s="3">
        <f>K260+K261+K262</f>
        <v>0</v>
      </c>
      <c r="L259" s="3">
        <f t="shared" ref="L259:P259" si="93">L260+L261+L262</f>
        <v>0</v>
      </c>
      <c r="M259" s="3">
        <f t="shared" si="93"/>
        <v>2445034.0500000003</v>
      </c>
      <c r="N259" s="30">
        <f t="shared" si="93"/>
        <v>0</v>
      </c>
      <c r="O259" s="3">
        <f t="shared" si="93"/>
        <v>0</v>
      </c>
      <c r="P259" s="3">
        <f t="shared" si="93"/>
        <v>0</v>
      </c>
      <c r="Q259" s="45" t="s">
        <v>226</v>
      </c>
      <c r="R259" s="45" t="s">
        <v>32</v>
      </c>
      <c r="S259" s="45">
        <v>1</v>
      </c>
      <c r="T259" s="45" t="s">
        <v>5</v>
      </c>
      <c r="U259" s="45" t="s">
        <v>5</v>
      </c>
      <c r="V259" s="45">
        <v>1</v>
      </c>
      <c r="W259" s="60">
        <v>2</v>
      </c>
      <c r="X259" s="45" t="s">
        <v>5</v>
      </c>
      <c r="Y259" s="45" t="s">
        <v>5</v>
      </c>
    </row>
    <row r="260" spans="1:25" ht="30" x14ac:dyDescent="0.25">
      <c r="A260" s="47"/>
      <c r="B260" s="49"/>
      <c r="C260" s="45"/>
      <c r="D260" s="45"/>
      <c r="E260" s="43"/>
      <c r="F260" s="45"/>
      <c r="G260" s="45"/>
      <c r="H260" s="45"/>
      <c r="I260" s="15" t="s">
        <v>54</v>
      </c>
      <c r="J260" s="3">
        <f t="shared" si="92"/>
        <v>0</v>
      </c>
      <c r="K260" s="3">
        <v>0</v>
      </c>
      <c r="L260" s="3">
        <v>0</v>
      </c>
      <c r="M260" s="3">
        <v>0</v>
      </c>
      <c r="N260" s="30">
        <v>0</v>
      </c>
      <c r="O260" s="3">
        <v>0</v>
      </c>
      <c r="P260" s="3">
        <v>0</v>
      </c>
      <c r="Q260" s="45"/>
      <c r="R260" s="45"/>
      <c r="S260" s="45"/>
      <c r="T260" s="45"/>
      <c r="U260" s="45"/>
      <c r="V260" s="45"/>
      <c r="W260" s="60"/>
      <c r="X260" s="45"/>
      <c r="Y260" s="45"/>
    </row>
    <row r="261" spans="1:25" ht="30" x14ac:dyDescent="0.25">
      <c r="A261" s="47"/>
      <c r="B261" s="49"/>
      <c r="C261" s="45"/>
      <c r="D261" s="45"/>
      <c r="E261" s="43"/>
      <c r="F261" s="45"/>
      <c r="G261" s="45"/>
      <c r="H261" s="45"/>
      <c r="I261" s="15" t="s">
        <v>35</v>
      </c>
      <c r="J261" s="3">
        <f t="shared" si="92"/>
        <v>2322782.35</v>
      </c>
      <c r="K261" s="3">
        <v>0</v>
      </c>
      <c r="L261" s="3">
        <v>0</v>
      </c>
      <c r="M261" s="3">
        <v>2322782.35</v>
      </c>
      <c r="N261" s="30">
        <v>0</v>
      </c>
      <c r="O261" s="3">
        <v>0</v>
      </c>
      <c r="P261" s="3">
        <v>0</v>
      </c>
      <c r="Q261" s="45"/>
      <c r="R261" s="45"/>
      <c r="S261" s="45"/>
      <c r="T261" s="45"/>
      <c r="U261" s="45"/>
      <c r="V261" s="45"/>
      <c r="W261" s="60"/>
      <c r="X261" s="45"/>
      <c r="Y261" s="45"/>
    </row>
    <row r="262" spans="1:25" ht="30" x14ac:dyDescent="0.25">
      <c r="A262" s="48"/>
      <c r="B262" s="49"/>
      <c r="C262" s="45"/>
      <c r="D262" s="45"/>
      <c r="E262" s="44"/>
      <c r="F262" s="45"/>
      <c r="G262" s="45"/>
      <c r="H262" s="45"/>
      <c r="I262" s="15" t="s">
        <v>4</v>
      </c>
      <c r="J262" s="3">
        <f t="shared" si="92"/>
        <v>122251.7</v>
      </c>
      <c r="K262" s="3">
        <v>0</v>
      </c>
      <c r="L262" s="3">
        <v>0</v>
      </c>
      <c r="M262" s="3">
        <v>122251.7</v>
      </c>
      <c r="N262" s="30">
        <v>0</v>
      </c>
      <c r="O262" s="3">
        <v>0</v>
      </c>
      <c r="P262" s="3">
        <v>0</v>
      </c>
      <c r="Q262" s="45"/>
      <c r="R262" s="45"/>
      <c r="S262" s="45"/>
      <c r="T262" s="45"/>
      <c r="U262" s="45"/>
      <c r="V262" s="45"/>
      <c r="W262" s="60"/>
      <c r="X262" s="45"/>
      <c r="Y262" s="45"/>
    </row>
    <row r="263" spans="1:25" x14ac:dyDescent="0.25">
      <c r="A263" s="46" t="s">
        <v>235</v>
      </c>
      <c r="B263" s="49" t="s">
        <v>236</v>
      </c>
      <c r="C263" s="45">
        <v>2020</v>
      </c>
      <c r="D263" s="45">
        <v>2025</v>
      </c>
      <c r="E263" s="42" t="s">
        <v>6</v>
      </c>
      <c r="F263" s="45" t="s">
        <v>5</v>
      </c>
      <c r="G263" s="45" t="s">
        <v>5</v>
      </c>
      <c r="H263" s="45" t="s">
        <v>5</v>
      </c>
      <c r="I263" s="15" t="s">
        <v>3</v>
      </c>
      <c r="J263" s="3">
        <f t="shared" si="92"/>
        <v>3598000</v>
      </c>
      <c r="K263" s="3">
        <f>K264+K265+K266</f>
        <v>0</v>
      </c>
      <c r="L263" s="3">
        <f t="shared" ref="L263:P263" si="94">L264+L265+L266</f>
        <v>0</v>
      </c>
      <c r="M263" s="3">
        <f t="shared" si="94"/>
        <v>0</v>
      </c>
      <c r="N263" s="30">
        <f t="shared" si="94"/>
        <v>3598000</v>
      </c>
      <c r="O263" s="3">
        <f t="shared" si="94"/>
        <v>0</v>
      </c>
      <c r="P263" s="3">
        <f t="shared" si="94"/>
        <v>0</v>
      </c>
      <c r="Q263" s="45" t="s">
        <v>5</v>
      </c>
      <c r="R263" s="45" t="s">
        <v>5</v>
      </c>
      <c r="S263" s="45" t="s">
        <v>5</v>
      </c>
      <c r="T263" s="45" t="s">
        <v>5</v>
      </c>
      <c r="U263" s="45" t="s">
        <v>5</v>
      </c>
      <c r="V263" s="45" t="s">
        <v>5</v>
      </c>
      <c r="W263" s="55" t="s">
        <v>5</v>
      </c>
      <c r="X263" s="45" t="s">
        <v>5</v>
      </c>
      <c r="Y263" s="45" t="s">
        <v>5</v>
      </c>
    </row>
    <row r="264" spans="1:25" ht="30" x14ac:dyDescent="0.25">
      <c r="A264" s="47"/>
      <c r="B264" s="49"/>
      <c r="C264" s="45"/>
      <c r="D264" s="45"/>
      <c r="E264" s="43"/>
      <c r="F264" s="45"/>
      <c r="G264" s="45"/>
      <c r="H264" s="45"/>
      <c r="I264" s="15" t="s">
        <v>54</v>
      </c>
      <c r="J264" s="3">
        <f t="shared" si="92"/>
        <v>0</v>
      </c>
      <c r="K264" s="3">
        <v>0</v>
      </c>
      <c r="L264" s="3">
        <v>0</v>
      </c>
      <c r="M264" s="3">
        <v>0</v>
      </c>
      <c r="N264" s="30">
        <v>0</v>
      </c>
      <c r="O264" s="3">
        <v>0</v>
      </c>
      <c r="P264" s="3">
        <v>0</v>
      </c>
      <c r="Q264" s="45"/>
      <c r="R264" s="45"/>
      <c r="S264" s="45"/>
      <c r="T264" s="45"/>
      <c r="U264" s="45"/>
      <c r="V264" s="45"/>
      <c r="W264" s="55"/>
      <c r="X264" s="45"/>
      <c r="Y264" s="45"/>
    </row>
    <row r="265" spans="1:25" ht="30" x14ac:dyDescent="0.25">
      <c r="A265" s="47"/>
      <c r="B265" s="49"/>
      <c r="C265" s="45"/>
      <c r="D265" s="45"/>
      <c r="E265" s="43"/>
      <c r="F265" s="45"/>
      <c r="G265" s="45"/>
      <c r="H265" s="45"/>
      <c r="I265" s="15" t="s">
        <v>35</v>
      </c>
      <c r="J265" s="3">
        <f t="shared" si="92"/>
        <v>0</v>
      </c>
      <c r="K265" s="3">
        <v>0</v>
      </c>
      <c r="L265" s="3">
        <v>0</v>
      </c>
      <c r="M265" s="3">
        <v>0</v>
      </c>
      <c r="N265" s="30">
        <v>0</v>
      </c>
      <c r="O265" s="3">
        <v>0</v>
      </c>
      <c r="P265" s="3">
        <v>0</v>
      </c>
      <c r="Q265" s="45"/>
      <c r="R265" s="45"/>
      <c r="S265" s="45"/>
      <c r="T265" s="45"/>
      <c r="U265" s="45"/>
      <c r="V265" s="45"/>
      <c r="W265" s="55"/>
      <c r="X265" s="45"/>
      <c r="Y265" s="45"/>
    </row>
    <row r="266" spans="1:25" ht="30" x14ac:dyDescent="0.25">
      <c r="A266" s="48"/>
      <c r="B266" s="49"/>
      <c r="C266" s="45"/>
      <c r="D266" s="45"/>
      <c r="E266" s="44"/>
      <c r="F266" s="45"/>
      <c r="G266" s="45"/>
      <c r="H266" s="45"/>
      <c r="I266" s="15" t="s">
        <v>4</v>
      </c>
      <c r="J266" s="3">
        <f t="shared" si="92"/>
        <v>3598000</v>
      </c>
      <c r="K266" s="3">
        <v>0</v>
      </c>
      <c r="L266" s="3">
        <v>0</v>
      </c>
      <c r="M266" s="3">
        <v>0</v>
      </c>
      <c r="N266" s="30">
        <v>3598000</v>
      </c>
      <c r="O266" s="3">
        <v>0</v>
      </c>
      <c r="P266" s="3">
        <v>0</v>
      </c>
      <c r="Q266" s="45"/>
      <c r="R266" s="45"/>
      <c r="S266" s="45"/>
      <c r="T266" s="45"/>
      <c r="U266" s="45"/>
      <c r="V266" s="45"/>
      <c r="W266" s="55"/>
      <c r="X266" s="45"/>
      <c r="Y266" s="45"/>
    </row>
    <row r="267" spans="1:25" x14ac:dyDescent="0.25">
      <c r="A267" s="46" t="s">
        <v>238</v>
      </c>
      <c r="B267" s="49" t="s">
        <v>240</v>
      </c>
      <c r="C267" s="45">
        <v>2020</v>
      </c>
      <c r="D267" s="45">
        <v>2025</v>
      </c>
      <c r="E267" s="42" t="s">
        <v>6</v>
      </c>
      <c r="F267" s="45" t="s">
        <v>5</v>
      </c>
      <c r="G267" s="45" t="s">
        <v>5</v>
      </c>
      <c r="H267" s="45" t="s">
        <v>5</v>
      </c>
      <c r="I267" s="15" t="s">
        <v>3</v>
      </c>
      <c r="J267" s="3">
        <f t="shared" si="92"/>
        <v>550000</v>
      </c>
      <c r="K267" s="3">
        <f>K268+K269+K270</f>
        <v>0</v>
      </c>
      <c r="L267" s="3">
        <f t="shared" ref="L267:P267" si="95">L268+L269+L270</f>
        <v>0</v>
      </c>
      <c r="M267" s="3">
        <f t="shared" si="95"/>
        <v>0</v>
      </c>
      <c r="N267" s="30">
        <f t="shared" si="95"/>
        <v>550000</v>
      </c>
      <c r="O267" s="3">
        <f t="shared" si="95"/>
        <v>0</v>
      </c>
      <c r="P267" s="3">
        <f t="shared" si="95"/>
        <v>0</v>
      </c>
      <c r="Q267" s="45" t="s">
        <v>5</v>
      </c>
      <c r="R267" s="45" t="s">
        <v>5</v>
      </c>
      <c r="S267" s="45" t="s">
        <v>5</v>
      </c>
      <c r="T267" s="45" t="s">
        <v>5</v>
      </c>
      <c r="U267" s="45" t="s">
        <v>5</v>
      </c>
      <c r="V267" s="45" t="s">
        <v>5</v>
      </c>
      <c r="W267" s="55" t="s">
        <v>5</v>
      </c>
      <c r="X267" s="45" t="s">
        <v>5</v>
      </c>
      <c r="Y267" s="45" t="s">
        <v>5</v>
      </c>
    </row>
    <row r="268" spans="1:25" ht="30" x14ac:dyDescent="0.25">
      <c r="A268" s="47"/>
      <c r="B268" s="49"/>
      <c r="C268" s="45"/>
      <c r="D268" s="45"/>
      <c r="E268" s="43"/>
      <c r="F268" s="45"/>
      <c r="G268" s="45"/>
      <c r="H268" s="45"/>
      <c r="I268" s="15" t="s">
        <v>54</v>
      </c>
      <c r="J268" s="3">
        <f t="shared" si="92"/>
        <v>0</v>
      </c>
      <c r="K268" s="3">
        <v>0</v>
      </c>
      <c r="L268" s="3">
        <v>0</v>
      </c>
      <c r="M268" s="3">
        <v>0</v>
      </c>
      <c r="N268" s="30">
        <v>0</v>
      </c>
      <c r="O268" s="3">
        <v>0</v>
      </c>
      <c r="P268" s="3">
        <v>0</v>
      </c>
      <c r="Q268" s="45"/>
      <c r="R268" s="45"/>
      <c r="S268" s="45"/>
      <c r="T268" s="45"/>
      <c r="U268" s="45"/>
      <c r="V268" s="45"/>
      <c r="W268" s="55"/>
      <c r="X268" s="45"/>
      <c r="Y268" s="45"/>
    </row>
    <row r="269" spans="1:25" ht="30" x14ac:dyDescent="0.25">
      <c r="A269" s="47"/>
      <c r="B269" s="49"/>
      <c r="C269" s="45"/>
      <c r="D269" s="45"/>
      <c r="E269" s="43"/>
      <c r="F269" s="45"/>
      <c r="G269" s="45"/>
      <c r="H269" s="45"/>
      <c r="I269" s="15" t="s">
        <v>35</v>
      </c>
      <c r="J269" s="3">
        <f t="shared" si="92"/>
        <v>0</v>
      </c>
      <c r="K269" s="3">
        <v>0</v>
      </c>
      <c r="L269" s="3">
        <v>0</v>
      </c>
      <c r="M269" s="3">
        <v>0</v>
      </c>
      <c r="N269" s="30">
        <v>0</v>
      </c>
      <c r="O269" s="3">
        <v>0</v>
      </c>
      <c r="P269" s="3">
        <v>0</v>
      </c>
      <c r="Q269" s="45"/>
      <c r="R269" s="45"/>
      <c r="S269" s="45"/>
      <c r="T269" s="45"/>
      <c r="U269" s="45"/>
      <c r="V269" s="45"/>
      <c r="W269" s="55"/>
      <c r="X269" s="45"/>
      <c r="Y269" s="45"/>
    </row>
    <row r="270" spans="1:25" ht="30" x14ac:dyDescent="0.25">
      <c r="A270" s="48"/>
      <c r="B270" s="49"/>
      <c r="C270" s="45"/>
      <c r="D270" s="45"/>
      <c r="E270" s="44"/>
      <c r="F270" s="45"/>
      <c r="G270" s="45"/>
      <c r="H270" s="45"/>
      <c r="I270" s="15" t="s">
        <v>4</v>
      </c>
      <c r="J270" s="3">
        <f t="shared" si="92"/>
        <v>550000</v>
      </c>
      <c r="K270" s="3">
        <v>0</v>
      </c>
      <c r="L270" s="3">
        <v>0</v>
      </c>
      <c r="M270" s="3">
        <v>0</v>
      </c>
      <c r="N270" s="30">
        <v>550000</v>
      </c>
      <c r="O270" s="3">
        <v>0</v>
      </c>
      <c r="P270" s="3">
        <v>0</v>
      </c>
      <c r="Q270" s="45"/>
      <c r="R270" s="45"/>
      <c r="S270" s="45"/>
      <c r="T270" s="45"/>
      <c r="U270" s="45"/>
      <c r="V270" s="45"/>
      <c r="W270" s="55"/>
      <c r="X270" s="45"/>
      <c r="Y270" s="45"/>
    </row>
    <row r="271" spans="1:25" x14ac:dyDescent="0.25">
      <c r="A271" s="46" t="s">
        <v>239</v>
      </c>
      <c r="B271" s="49" t="s">
        <v>241</v>
      </c>
      <c r="C271" s="45">
        <v>2020</v>
      </c>
      <c r="D271" s="45">
        <v>2025</v>
      </c>
      <c r="E271" s="42" t="s">
        <v>6</v>
      </c>
      <c r="F271" s="45" t="s">
        <v>5</v>
      </c>
      <c r="G271" s="45" t="s">
        <v>5</v>
      </c>
      <c r="H271" s="45" t="s">
        <v>5</v>
      </c>
      <c r="I271" s="15" t="s">
        <v>3</v>
      </c>
      <c r="J271" s="3">
        <f t="shared" si="89"/>
        <v>550000</v>
      </c>
      <c r="K271" s="3">
        <f>K272+K273+K274</f>
        <v>0</v>
      </c>
      <c r="L271" s="3">
        <f t="shared" ref="L271:P271" si="96">L272+L273+L274</f>
        <v>0</v>
      </c>
      <c r="M271" s="3">
        <f t="shared" si="96"/>
        <v>0</v>
      </c>
      <c r="N271" s="30">
        <f t="shared" si="96"/>
        <v>550000</v>
      </c>
      <c r="O271" s="3">
        <f t="shared" si="96"/>
        <v>0</v>
      </c>
      <c r="P271" s="3">
        <f t="shared" si="96"/>
        <v>0</v>
      </c>
      <c r="Q271" s="45" t="s">
        <v>5</v>
      </c>
      <c r="R271" s="45" t="s">
        <v>5</v>
      </c>
      <c r="S271" s="45" t="s">
        <v>5</v>
      </c>
      <c r="T271" s="45" t="s">
        <v>5</v>
      </c>
      <c r="U271" s="45" t="s">
        <v>5</v>
      </c>
      <c r="V271" s="45" t="s">
        <v>5</v>
      </c>
      <c r="W271" s="55" t="s">
        <v>5</v>
      </c>
      <c r="X271" s="45" t="s">
        <v>5</v>
      </c>
      <c r="Y271" s="45" t="s">
        <v>5</v>
      </c>
    </row>
    <row r="272" spans="1:25" ht="30" x14ac:dyDescent="0.25">
      <c r="A272" s="47"/>
      <c r="B272" s="49"/>
      <c r="C272" s="45"/>
      <c r="D272" s="45"/>
      <c r="E272" s="43"/>
      <c r="F272" s="45"/>
      <c r="G272" s="45"/>
      <c r="H272" s="45"/>
      <c r="I272" s="15" t="s">
        <v>54</v>
      </c>
      <c r="J272" s="3">
        <f t="shared" si="89"/>
        <v>0</v>
      </c>
      <c r="K272" s="3">
        <v>0</v>
      </c>
      <c r="L272" s="3">
        <v>0</v>
      </c>
      <c r="M272" s="3">
        <v>0</v>
      </c>
      <c r="N272" s="30">
        <v>0</v>
      </c>
      <c r="O272" s="3">
        <v>0</v>
      </c>
      <c r="P272" s="3">
        <v>0</v>
      </c>
      <c r="Q272" s="45"/>
      <c r="R272" s="45"/>
      <c r="S272" s="45"/>
      <c r="T272" s="45"/>
      <c r="U272" s="45"/>
      <c r="V272" s="45"/>
      <c r="W272" s="55"/>
      <c r="X272" s="45"/>
      <c r="Y272" s="45"/>
    </row>
    <row r="273" spans="1:25" ht="30" x14ac:dyDescent="0.25">
      <c r="A273" s="47"/>
      <c r="B273" s="49"/>
      <c r="C273" s="45"/>
      <c r="D273" s="45"/>
      <c r="E273" s="43"/>
      <c r="F273" s="45"/>
      <c r="G273" s="45"/>
      <c r="H273" s="45"/>
      <c r="I273" s="15" t="s">
        <v>35</v>
      </c>
      <c r="J273" s="3">
        <f t="shared" si="89"/>
        <v>0</v>
      </c>
      <c r="K273" s="3">
        <v>0</v>
      </c>
      <c r="L273" s="3">
        <v>0</v>
      </c>
      <c r="M273" s="3">
        <v>0</v>
      </c>
      <c r="N273" s="30">
        <v>0</v>
      </c>
      <c r="O273" s="3">
        <v>0</v>
      </c>
      <c r="P273" s="3">
        <v>0</v>
      </c>
      <c r="Q273" s="45"/>
      <c r="R273" s="45"/>
      <c r="S273" s="45"/>
      <c r="T273" s="45"/>
      <c r="U273" s="45"/>
      <c r="V273" s="45"/>
      <c r="W273" s="55"/>
      <c r="X273" s="45"/>
      <c r="Y273" s="45"/>
    </row>
    <row r="274" spans="1:25" ht="30" x14ac:dyDescent="0.25">
      <c r="A274" s="48"/>
      <c r="B274" s="49"/>
      <c r="C274" s="45"/>
      <c r="D274" s="45"/>
      <c r="E274" s="44"/>
      <c r="F274" s="45"/>
      <c r="G274" s="45"/>
      <c r="H274" s="45"/>
      <c r="I274" s="15" t="s">
        <v>4</v>
      </c>
      <c r="J274" s="3">
        <f t="shared" si="89"/>
        <v>550000</v>
      </c>
      <c r="K274" s="3">
        <v>0</v>
      </c>
      <c r="L274" s="3">
        <v>0</v>
      </c>
      <c r="M274" s="3">
        <v>0</v>
      </c>
      <c r="N274" s="30">
        <v>550000</v>
      </c>
      <c r="O274" s="3">
        <v>0</v>
      </c>
      <c r="P274" s="3">
        <v>0</v>
      </c>
      <c r="Q274" s="45"/>
      <c r="R274" s="45"/>
      <c r="S274" s="45"/>
      <c r="T274" s="45"/>
      <c r="U274" s="45"/>
      <c r="V274" s="45"/>
      <c r="W274" s="55"/>
      <c r="X274" s="45"/>
      <c r="Y274" s="45"/>
    </row>
    <row r="275" spans="1:25" x14ac:dyDescent="0.25">
      <c r="A275" s="57" t="s">
        <v>78</v>
      </c>
      <c r="B275" s="58"/>
      <c r="C275" s="58"/>
      <c r="D275" s="58"/>
      <c r="E275" s="58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58"/>
      <c r="T275" s="58"/>
      <c r="U275" s="58"/>
      <c r="V275" s="58"/>
      <c r="W275" s="58"/>
      <c r="X275" s="58"/>
      <c r="Y275" s="59"/>
    </row>
    <row r="276" spans="1:25" x14ac:dyDescent="0.25">
      <c r="A276" s="36" t="s">
        <v>79</v>
      </c>
      <c r="B276" s="42" t="s">
        <v>96</v>
      </c>
      <c r="C276" s="36">
        <v>2020</v>
      </c>
      <c r="D276" s="36">
        <v>2025</v>
      </c>
      <c r="E276" s="42" t="s">
        <v>6</v>
      </c>
      <c r="F276" s="42" t="s">
        <v>5</v>
      </c>
      <c r="G276" s="42" t="s">
        <v>5</v>
      </c>
      <c r="H276" s="42" t="s">
        <v>5</v>
      </c>
      <c r="I276" s="24" t="s">
        <v>3</v>
      </c>
      <c r="J276" s="3">
        <f>SUM(K276:P276)</f>
        <v>0</v>
      </c>
      <c r="K276" s="3">
        <f>K277+K278+K279</f>
        <v>0</v>
      </c>
      <c r="L276" s="3">
        <f t="shared" ref="L276:P276" si="97">L277+L278+L279</f>
        <v>0</v>
      </c>
      <c r="M276" s="3">
        <f t="shared" si="97"/>
        <v>0</v>
      </c>
      <c r="N276" s="30">
        <f t="shared" si="97"/>
        <v>0</v>
      </c>
      <c r="O276" s="3">
        <f t="shared" si="97"/>
        <v>0</v>
      </c>
      <c r="P276" s="3">
        <f t="shared" si="97"/>
        <v>0</v>
      </c>
      <c r="Q276" s="42" t="s">
        <v>82</v>
      </c>
      <c r="R276" s="36" t="s">
        <v>19</v>
      </c>
      <c r="S276" s="36">
        <v>0</v>
      </c>
      <c r="T276" s="36">
        <v>0</v>
      </c>
      <c r="U276" s="36">
        <v>0</v>
      </c>
      <c r="V276" s="36">
        <v>0</v>
      </c>
      <c r="W276" s="39">
        <v>0</v>
      </c>
      <c r="X276" s="36">
        <v>0</v>
      </c>
      <c r="Y276" s="36">
        <v>0</v>
      </c>
    </row>
    <row r="277" spans="1:25" ht="30" x14ac:dyDescent="0.25">
      <c r="A277" s="37"/>
      <c r="B277" s="43"/>
      <c r="C277" s="37"/>
      <c r="D277" s="37"/>
      <c r="E277" s="43"/>
      <c r="F277" s="43"/>
      <c r="G277" s="43"/>
      <c r="H277" s="43"/>
      <c r="I277" s="15" t="s">
        <v>54</v>
      </c>
      <c r="J277" s="3">
        <f t="shared" ref="J277:J278" si="98">SUM(K277:P277)</f>
        <v>0</v>
      </c>
      <c r="K277" s="3">
        <v>0</v>
      </c>
      <c r="L277" s="3">
        <v>0</v>
      </c>
      <c r="M277" s="3">
        <v>0</v>
      </c>
      <c r="N277" s="30">
        <v>0</v>
      </c>
      <c r="O277" s="3">
        <v>0</v>
      </c>
      <c r="P277" s="3">
        <v>0</v>
      </c>
      <c r="Q277" s="43"/>
      <c r="R277" s="37"/>
      <c r="S277" s="37"/>
      <c r="T277" s="37"/>
      <c r="U277" s="37"/>
      <c r="V277" s="37"/>
      <c r="W277" s="40"/>
      <c r="X277" s="37"/>
      <c r="Y277" s="37"/>
    </row>
    <row r="278" spans="1:25" ht="30" x14ac:dyDescent="0.25">
      <c r="A278" s="37"/>
      <c r="B278" s="43"/>
      <c r="C278" s="37"/>
      <c r="D278" s="37"/>
      <c r="E278" s="43"/>
      <c r="F278" s="43"/>
      <c r="G278" s="43"/>
      <c r="H278" s="43"/>
      <c r="I278" s="15" t="s">
        <v>35</v>
      </c>
      <c r="J278" s="3">
        <f t="shared" si="98"/>
        <v>0</v>
      </c>
      <c r="K278" s="3">
        <v>0</v>
      </c>
      <c r="L278" s="3">
        <v>0</v>
      </c>
      <c r="M278" s="3">
        <v>0</v>
      </c>
      <c r="N278" s="30">
        <v>0</v>
      </c>
      <c r="O278" s="3">
        <v>0</v>
      </c>
      <c r="P278" s="3">
        <v>0</v>
      </c>
      <c r="Q278" s="43"/>
      <c r="R278" s="37"/>
      <c r="S278" s="37"/>
      <c r="T278" s="37"/>
      <c r="U278" s="37"/>
      <c r="V278" s="37"/>
      <c r="W278" s="40"/>
      <c r="X278" s="37"/>
      <c r="Y278" s="37"/>
    </row>
    <row r="279" spans="1:25" ht="30" x14ac:dyDescent="0.25">
      <c r="A279" s="38"/>
      <c r="B279" s="44"/>
      <c r="C279" s="38"/>
      <c r="D279" s="38"/>
      <c r="E279" s="44"/>
      <c r="F279" s="44"/>
      <c r="G279" s="44"/>
      <c r="H279" s="44"/>
      <c r="I279" s="15" t="s">
        <v>4</v>
      </c>
      <c r="J279" s="3">
        <f>SUM(K279:P279)</f>
        <v>0</v>
      </c>
      <c r="K279" s="3">
        <v>0</v>
      </c>
      <c r="L279" s="3">
        <v>0</v>
      </c>
      <c r="M279" s="3">
        <v>0</v>
      </c>
      <c r="N279" s="30">
        <v>0</v>
      </c>
      <c r="O279" s="3">
        <v>0</v>
      </c>
      <c r="P279" s="3">
        <v>0</v>
      </c>
      <c r="Q279" s="44"/>
      <c r="R279" s="38"/>
      <c r="S279" s="38"/>
      <c r="T279" s="38"/>
      <c r="U279" s="38"/>
      <c r="V279" s="38"/>
      <c r="W279" s="41"/>
      <c r="X279" s="38"/>
      <c r="Y279" s="38"/>
    </row>
    <row r="280" spans="1:25" x14ac:dyDescent="0.25">
      <c r="A280" s="54" t="s">
        <v>81</v>
      </c>
      <c r="B280" s="54"/>
      <c r="C280" s="54"/>
      <c r="D280" s="54"/>
      <c r="E280" s="54"/>
      <c r="F280" s="54"/>
      <c r="G280" s="54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</row>
    <row r="281" spans="1:25" x14ac:dyDescent="0.25">
      <c r="A281" s="36" t="s">
        <v>18</v>
      </c>
      <c r="B281" s="42" t="s">
        <v>97</v>
      </c>
      <c r="C281" s="36">
        <v>2020</v>
      </c>
      <c r="D281" s="36">
        <v>2025</v>
      </c>
      <c r="E281" s="42" t="s">
        <v>6</v>
      </c>
      <c r="F281" s="42" t="s">
        <v>5</v>
      </c>
      <c r="G281" s="42" t="s">
        <v>5</v>
      </c>
      <c r="H281" s="42" t="s">
        <v>5</v>
      </c>
      <c r="I281" s="24" t="s">
        <v>3</v>
      </c>
      <c r="J281" s="3">
        <f t="shared" ref="J281:J334" si="99">SUM(K281:P281)</f>
        <v>38052784.719999999</v>
      </c>
      <c r="K281" s="3">
        <f>K282+K283+K284</f>
        <v>1278096.6599999999</v>
      </c>
      <c r="L281" s="3">
        <f t="shared" ref="L281:P281" si="100">L282+L283+L284</f>
        <v>16770504.58</v>
      </c>
      <c r="M281" s="3">
        <f t="shared" si="100"/>
        <v>18822208.48</v>
      </c>
      <c r="N281" s="30">
        <f t="shared" si="100"/>
        <v>1181975</v>
      </c>
      <c r="O281" s="3">
        <f t="shared" si="100"/>
        <v>0</v>
      </c>
      <c r="P281" s="3">
        <f t="shared" si="100"/>
        <v>0</v>
      </c>
      <c r="Q281" s="42" t="s">
        <v>31</v>
      </c>
      <c r="R281" s="36" t="s">
        <v>32</v>
      </c>
      <c r="S281" s="36">
        <v>15</v>
      </c>
      <c r="T281" s="36">
        <v>15</v>
      </c>
      <c r="U281" s="36">
        <v>0</v>
      </c>
      <c r="V281" s="36">
        <v>0</v>
      </c>
      <c r="W281" s="39">
        <v>0</v>
      </c>
      <c r="X281" s="36">
        <v>0</v>
      </c>
      <c r="Y281" s="36">
        <v>0</v>
      </c>
    </row>
    <row r="282" spans="1:25" ht="30" x14ac:dyDescent="0.25">
      <c r="A282" s="37"/>
      <c r="B282" s="43"/>
      <c r="C282" s="37"/>
      <c r="D282" s="37"/>
      <c r="E282" s="43"/>
      <c r="F282" s="43"/>
      <c r="G282" s="43"/>
      <c r="H282" s="43"/>
      <c r="I282" s="15" t="s">
        <v>54</v>
      </c>
      <c r="J282" s="3">
        <f t="shared" si="99"/>
        <v>0</v>
      </c>
      <c r="K282" s="3">
        <f>K286+K290+K294</f>
        <v>0</v>
      </c>
      <c r="L282" s="3">
        <f t="shared" ref="L282:P282" si="101">L286+L290+L294</f>
        <v>0</v>
      </c>
      <c r="M282" s="3">
        <f>M286+M290+M294+M298+M302</f>
        <v>0</v>
      </c>
      <c r="N282" s="30">
        <f t="shared" si="101"/>
        <v>0</v>
      </c>
      <c r="O282" s="3">
        <f t="shared" si="101"/>
        <v>0</v>
      </c>
      <c r="P282" s="3">
        <f t="shared" si="101"/>
        <v>0</v>
      </c>
      <c r="Q282" s="43"/>
      <c r="R282" s="37"/>
      <c r="S282" s="37"/>
      <c r="T282" s="37"/>
      <c r="U282" s="37"/>
      <c r="V282" s="37"/>
      <c r="W282" s="40"/>
      <c r="X282" s="37"/>
      <c r="Y282" s="37"/>
    </row>
    <row r="283" spans="1:25" ht="30" x14ac:dyDescent="0.25">
      <c r="A283" s="37"/>
      <c r="B283" s="43"/>
      <c r="C283" s="37"/>
      <c r="D283" s="37"/>
      <c r="E283" s="43"/>
      <c r="F283" s="43"/>
      <c r="G283" s="43"/>
      <c r="H283" s="43"/>
      <c r="I283" s="14" t="s">
        <v>35</v>
      </c>
      <c r="J283" s="3">
        <f t="shared" si="99"/>
        <v>33530534.75</v>
      </c>
      <c r="K283" s="3">
        <f>K287+K291+K295</f>
        <v>409636.83</v>
      </c>
      <c r="L283" s="3">
        <f>L287+L291+L295+L303</f>
        <v>15437891.949999999</v>
      </c>
      <c r="M283" s="3">
        <f t="shared" ref="M283:M284" si="102">M287+M291+M295+M299+M303</f>
        <v>17683005.969999999</v>
      </c>
      <c r="N283" s="30">
        <f t="shared" ref="N283:P283" si="103">N287+N291+N295</f>
        <v>0</v>
      </c>
      <c r="O283" s="3">
        <f t="shared" si="103"/>
        <v>0</v>
      </c>
      <c r="P283" s="3">
        <f t="shared" si="103"/>
        <v>0</v>
      </c>
      <c r="Q283" s="43"/>
      <c r="R283" s="37"/>
      <c r="S283" s="37"/>
      <c r="T283" s="37"/>
      <c r="U283" s="37"/>
      <c r="V283" s="37"/>
      <c r="W283" s="40"/>
      <c r="X283" s="37"/>
      <c r="Y283" s="37"/>
    </row>
    <row r="284" spans="1:25" ht="30" x14ac:dyDescent="0.25">
      <c r="A284" s="38"/>
      <c r="B284" s="44"/>
      <c r="C284" s="38"/>
      <c r="D284" s="38"/>
      <c r="E284" s="44"/>
      <c r="F284" s="44"/>
      <c r="G284" s="44"/>
      <c r="H284" s="44"/>
      <c r="I284" s="14" t="s">
        <v>4</v>
      </c>
      <c r="J284" s="3">
        <f t="shared" si="99"/>
        <v>4522249.97</v>
      </c>
      <c r="K284" s="3">
        <f>K288+K292+K296+K304</f>
        <v>868459.83</v>
      </c>
      <c r="L284" s="3">
        <f>L288+L292+L296+L304</f>
        <v>1332612.6300000001</v>
      </c>
      <c r="M284" s="3">
        <f t="shared" si="102"/>
        <v>1139202.51</v>
      </c>
      <c r="N284" s="30">
        <f t="shared" ref="N284:P284" si="104">N288+N292+N296+N304</f>
        <v>1181975</v>
      </c>
      <c r="O284" s="3">
        <f t="shared" si="104"/>
        <v>0</v>
      </c>
      <c r="P284" s="3">
        <f t="shared" si="104"/>
        <v>0</v>
      </c>
      <c r="Q284" s="43"/>
      <c r="R284" s="37"/>
      <c r="S284" s="37"/>
      <c r="T284" s="37"/>
      <c r="U284" s="37"/>
      <c r="V284" s="37"/>
      <c r="W284" s="40"/>
      <c r="X284" s="37"/>
      <c r="Y284" s="37"/>
    </row>
    <row r="285" spans="1:25" x14ac:dyDescent="0.25">
      <c r="A285" s="45" t="s">
        <v>17</v>
      </c>
      <c r="B285" s="49" t="s">
        <v>112</v>
      </c>
      <c r="C285" s="36">
        <v>2020</v>
      </c>
      <c r="D285" s="36">
        <v>2025</v>
      </c>
      <c r="E285" s="42" t="s">
        <v>6</v>
      </c>
      <c r="F285" s="42" t="s">
        <v>5</v>
      </c>
      <c r="G285" s="42" t="s">
        <v>5</v>
      </c>
      <c r="H285" s="42" t="s">
        <v>5</v>
      </c>
      <c r="I285" s="24" t="s">
        <v>3</v>
      </c>
      <c r="J285" s="3">
        <f t="shared" si="99"/>
        <v>1366992</v>
      </c>
      <c r="K285" s="3">
        <f>K286+K287+K288</f>
        <v>846900</v>
      </c>
      <c r="L285" s="3">
        <f t="shared" ref="L285:P285" si="105">L286+L287+L288</f>
        <v>520092</v>
      </c>
      <c r="M285" s="3">
        <f t="shared" si="105"/>
        <v>0</v>
      </c>
      <c r="N285" s="30">
        <f t="shared" si="105"/>
        <v>0</v>
      </c>
      <c r="O285" s="3">
        <f t="shared" si="105"/>
        <v>0</v>
      </c>
      <c r="P285" s="3">
        <f t="shared" si="105"/>
        <v>0</v>
      </c>
      <c r="Q285" s="43"/>
      <c r="R285" s="37"/>
      <c r="S285" s="37"/>
      <c r="T285" s="37"/>
      <c r="U285" s="37"/>
      <c r="V285" s="37"/>
      <c r="W285" s="40"/>
      <c r="X285" s="37"/>
      <c r="Y285" s="37"/>
    </row>
    <row r="286" spans="1:25" ht="30" x14ac:dyDescent="0.25">
      <c r="A286" s="45"/>
      <c r="B286" s="49"/>
      <c r="C286" s="37"/>
      <c r="D286" s="37"/>
      <c r="E286" s="43"/>
      <c r="F286" s="43"/>
      <c r="G286" s="43"/>
      <c r="H286" s="43"/>
      <c r="I286" s="15" t="s">
        <v>54</v>
      </c>
      <c r="J286" s="3">
        <f t="shared" si="99"/>
        <v>0</v>
      </c>
      <c r="K286" s="3">
        <v>0</v>
      </c>
      <c r="L286" s="3">
        <v>0</v>
      </c>
      <c r="M286" s="3">
        <v>0</v>
      </c>
      <c r="N286" s="30">
        <v>0</v>
      </c>
      <c r="O286" s="3">
        <v>0</v>
      </c>
      <c r="P286" s="3">
        <v>0</v>
      </c>
      <c r="Q286" s="43"/>
      <c r="R286" s="37"/>
      <c r="S286" s="37"/>
      <c r="T286" s="37"/>
      <c r="U286" s="37"/>
      <c r="V286" s="37"/>
      <c r="W286" s="40"/>
      <c r="X286" s="37"/>
      <c r="Y286" s="37"/>
    </row>
    <row r="287" spans="1:25" ht="30" x14ac:dyDescent="0.25">
      <c r="A287" s="45"/>
      <c r="B287" s="49"/>
      <c r="C287" s="37"/>
      <c r="D287" s="37"/>
      <c r="E287" s="43"/>
      <c r="F287" s="43"/>
      <c r="G287" s="43"/>
      <c r="H287" s="43"/>
      <c r="I287" s="14" t="s">
        <v>35</v>
      </c>
      <c r="J287" s="3">
        <f t="shared" si="99"/>
        <v>0</v>
      </c>
      <c r="K287" s="3">
        <v>0</v>
      </c>
      <c r="L287" s="3">
        <v>0</v>
      </c>
      <c r="M287" s="3">
        <v>0</v>
      </c>
      <c r="N287" s="30">
        <v>0</v>
      </c>
      <c r="O287" s="3">
        <v>0</v>
      </c>
      <c r="P287" s="3">
        <v>0</v>
      </c>
      <c r="Q287" s="43"/>
      <c r="R287" s="37"/>
      <c r="S287" s="37"/>
      <c r="T287" s="37"/>
      <c r="U287" s="37"/>
      <c r="V287" s="37"/>
      <c r="W287" s="40"/>
      <c r="X287" s="37"/>
      <c r="Y287" s="37"/>
    </row>
    <row r="288" spans="1:25" ht="30" x14ac:dyDescent="0.25">
      <c r="A288" s="45"/>
      <c r="B288" s="49"/>
      <c r="C288" s="38"/>
      <c r="D288" s="38"/>
      <c r="E288" s="44"/>
      <c r="F288" s="44"/>
      <c r="G288" s="44"/>
      <c r="H288" s="44"/>
      <c r="I288" s="14" t="s">
        <v>4</v>
      </c>
      <c r="J288" s="3">
        <f t="shared" si="99"/>
        <v>1366992</v>
      </c>
      <c r="K288" s="3">
        <v>846900</v>
      </c>
      <c r="L288" s="3">
        <v>520092</v>
      </c>
      <c r="M288" s="3">
        <v>0</v>
      </c>
      <c r="N288" s="30">
        <v>0</v>
      </c>
      <c r="O288" s="3">
        <v>0</v>
      </c>
      <c r="P288" s="3">
        <v>0</v>
      </c>
      <c r="Q288" s="44"/>
      <c r="R288" s="38"/>
      <c r="S288" s="38"/>
      <c r="T288" s="38"/>
      <c r="U288" s="38"/>
      <c r="V288" s="38"/>
      <c r="W288" s="41"/>
      <c r="X288" s="38"/>
      <c r="Y288" s="38"/>
    </row>
    <row r="289" spans="1:25" x14ac:dyDescent="0.25">
      <c r="A289" s="45" t="s">
        <v>114</v>
      </c>
      <c r="B289" s="94" t="s">
        <v>115</v>
      </c>
      <c r="C289" s="36">
        <v>2020</v>
      </c>
      <c r="D289" s="36">
        <v>2025</v>
      </c>
      <c r="E289" s="42" t="s">
        <v>6</v>
      </c>
      <c r="F289" s="42" t="s">
        <v>5</v>
      </c>
      <c r="G289" s="42" t="s">
        <v>5</v>
      </c>
      <c r="H289" s="42" t="s">
        <v>5</v>
      </c>
      <c r="I289" s="14" t="s">
        <v>3</v>
      </c>
      <c r="J289" s="3">
        <f t="shared" si="99"/>
        <v>431196.66000000003</v>
      </c>
      <c r="K289" s="3">
        <f>K290+K291+K292</f>
        <v>431196.66000000003</v>
      </c>
      <c r="L289" s="3">
        <f t="shared" ref="L289:P289" si="106">L290+L291+L292</f>
        <v>0</v>
      </c>
      <c r="M289" s="3">
        <f t="shared" si="106"/>
        <v>0</v>
      </c>
      <c r="N289" s="30">
        <f t="shared" si="106"/>
        <v>0</v>
      </c>
      <c r="O289" s="3">
        <f t="shared" si="106"/>
        <v>0</v>
      </c>
      <c r="P289" s="3">
        <f t="shared" si="106"/>
        <v>0</v>
      </c>
      <c r="Q289" s="42" t="s">
        <v>5</v>
      </c>
      <c r="R289" s="36" t="s">
        <v>5</v>
      </c>
      <c r="S289" s="36" t="s">
        <v>5</v>
      </c>
      <c r="T289" s="36" t="s">
        <v>5</v>
      </c>
      <c r="U289" s="36" t="s">
        <v>5</v>
      </c>
      <c r="V289" s="36" t="s">
        <v>5</v>
      </c>
      <c r="W289" s="39" t="s">
        <v>5</v>
      </c>
      <c r="X289" s="36" t="s">
        <v>5</v>
      </c>
      <c r="Y289" s="36" t="s">
        <v>5</v>
      </c>
    </row>
    <row r="290" spans="1:25" ht="30" x14ac:dyDescent="0.25">
      <c r="A290" s="45"/>
      <c r="B290" s="95"/>
      <c r="C290" s="37"/>
      <c r="D290" s="37"/>
      <c r="E290" s="43"/>
      <c r="F290" s="43"/>
      <c r="G290" s="43"/>
      <c r="H290" s="43"/>
      <c r="I290" s="14" t="s">
        <v>54</v>
      </c>
      <c r="J290" s="3">
        <f t="shared" si="99"/>
        <v>0</v>
      </c>
      <c r="K290" s="3">
        <v>0</v>
      </c>
      <c r="L290" s="3">
        <v>0</v>
      </c>
      <c r="M290" s="3">
        <v>0</v>
      </c>
      <c r="N290" s="30">
        <v>0</v>
      </c>
      <c r="O290" s="3">
        <v>0</v>
      </c>
      <c r="P290" s="3">
        <v>0</v>
      </c>
      <c r="Q290" s="43"/>
      <c r="R290" s="37"/>
      <c r="S290" s="37"/>
      <c r="T290" s="37"/>
      <c r="U290" s="37"/>
      <c r="V290" s="37"/>
      <c r="W290" s="40"/>
      <c r="X290" s="37"/>
      <c r="Y290" s="37"/>
    </row>
    <row r="291" spans="1:25" ht="30" x14ac:dyDescent="0.25">
      <c r="A291" s="45"/>
      <c r="B291" s="95"/>
      <c r="C291" s="37"/>
      <c r="D291" s="37"/>
      <c r="E291" s="43"/>
      <c r="F291" s="43"/>
      <c r="G291" s="43"/>
      <c r="H291" s="43"/>
      <c r="I291" s="14" t="s">
        <v>35</v>
      </c>
      <c r="J291" s="3">
        <f t="shared" si="99"/>
        <v>409636.83</v>
      </c>
      <c r="K291" s="3">
        <v>409636.83</v>
      </c>
      <c r="L291" s="3">
        <v>0</v>
      </c>
      <c r="M291" s="3">
        <v>0</v>
      </c>
      <c r="N291" s="30">
        <v>0</v>
      </c>
      <c r="O291" s="3">
        <v>0</v>
      </c>
      <c r="P291" s="3">
        <v>0</v>
      </c>
      <c r="Q291" s="43"/>
      <c r="R291" s="37"/>
      <c r="S291" s="37"/>
      <c r="T291" s="37"/>
      <c r="U291" s="37"/>
      <c r="V291" s="37"/>
      <c r="W291" s="40"/>
      <c r="X291" s="37"/>
      <c r="Y291" s="37"/>
    </row>
    <row r="292" spans="1:25" ht="30" x14ac:dyDescent="0.25">
      <c r="A292" s="45"/>
      <c r="B292" s="96"/>
      <c r="C292" s="38"/>
      <c r="D292" s="38"/>
      <c r="E292" s="44"/>
      <c r="F292" s="44"/>
      <c r="G292" s="44"/>
      <c r="H292" s="44"/>
      <c r="I292" s="14" t="s">
        <v>4</v>
      </c>
      <c r="J292" s="3">
        <f t="shared" si="99"/>
        <v>21559.83</v>
      </c>
      <c r="K292" s="3">
        <v>21559.83</v>
      </c>
      <c r="L292" s="3">
        <v>0</v>
      </c>
      <c r="M292" s="3">
        <v>0</v>
      </c>
      <c r="N292" s="30">
        <v>0</v>
      </c>
      <c r="O292" s="3">
        <v>0</v>
      </c>
      <c r="P292" s="3">
        <v>0</v>
      </c>
      <c r="Q292" s="44"/>
      <c r="R292" s="38"/>
      <c r="S292" s="38"/>
      <c r="T292" s="38"/>
      <c r="U292" s="38"/>
      <c r="V292" s="38"/>
      <c r="W292" s="41"/>
      <c r="X292" s="38"/>
      <c r="Y292" s="38"/>
    </row>
    <row r="293" spans="1:25" x14ac:dyDescent="0.25">
      <c r="A293" s="45" t="s">
        <v>123</v>
      </c>
      <c r="B293" s="49" t="s">
        <v>135</v>
      </c>
      <c r="C293" s="45">
        <v>2021</v>
      </c>
      <c r="D293" s="45">
        <v>2025</v>
      </c>
      <c r="E293" s="49" t="s">
        <v>6</v>
      </c>
      <c r="F293" s="49" t="s">
        <v>5</v>
      </c>
      <c r="G293" s="49" t="s">
        <v>5</v>
      </c>
      <c r="H293" s="49" t="s">
        <v>5</v>
      </c>
      <c r="I293" s="14" t="s">
        <v>3</v>
      </c>
      <c r="J293" s="3">
        <f t="shared" si="99"/>
        <v>26997022.880000003</v>
      </c>
      <c r="K293" s="3">
        <f>K294+K295+K296</f>
        <v>0</v>
      </c>
      <c r="L293" s="3">
        <f t="shared" ref="L293:P293" si="107">L294+L295+L296</f>
        <v>13430233.199999999</v>
      </c>
      <c r="M293" s="3">
        <f t="shared" si="107"/>
        <v>12446789.680000002</v>
      </c>
      <c r="N293" s="30">
        <f t="shared" si="107"/>
        <v>1120000</v>
      </c>
      <c r="O293" s="3">
        <f t="shared" si="107"/>
        <v>0</v>
      </c>
      <c r="P293" s="3">
        <f t="shared" si="107"/>
        <v>0</v>
      </c>
      <c r="Q293" s="49" t="s">
        <v>222</v>
      </c>
      <c r="R293" s="45" t="s">
        <v>139</v>
      </c>
      <c r="S293" s="45" t="s">
        <v>5</v>
      </c>
      <c r="T293" s="45" t="s">
        <v>5</v>
      </c>
      <c r="U293" s="45" t="s">
        <v>5</v>
      </c>
      <c r="V293" s="45">
        <v>5</v>
      </c>
      <c r="W293" s="55">
        <v>2</v>
      </c>
      <c r="X293" s="45" t="s">
        <v>5</v>
      </c>
      <c r="Y293" s="45" t="s">
        <v>5</v>
      </c>
    </row>
    <row r="294" spans="1:25" ht="30" x14ac:dyDescent="0.25">
      <c r="A294" s="45"/>
      <c r="B294" s="49"/>
      <c r="C294" s="45"/>
      <c r="D294" s="45"/>
      <c r="E294" s="49"/>
      <c r="F294" s="49"/>
      <c r="G294" s="49"/>
      <c r="H294" s="49"/>
      <c r="I294" s="14" t="s">
        <v>54</v>
      </c>
      <c r="J294" s="3">
        <f t="shared" si="99"/>
        <v>0</v>
      </c>
      <c r="K294" s="3">
        <v>0</v>
      </c>
      <c r="L294" s="3">
        <v>0</v>
      </c>
      <c r="M294" s="3">
        <v>0</v>
      </c>
      <c r="N294" s="30">
        <v>0</v>
      </c>
      <c r="O294" s="3">
        <v>0</v>
      </c>
      <c r="P294" s="3">
        <v>0</v>
      </c>
      <c r="Q294" s="49"/>
      <c r="R294" s="45"/>
      <c r="S294" s="45"/>
      <c r="T294" s="45"/>
      <c r="U294" s="45"/>
      <c r="V294" s="45"/>
      <c r="W294" s="55"/>
      <c r="X294" s="45"/>
      <c r="Y294" s="45"/>
    </row>
    <row r="295" spans="1:25" ht="30" x14ac:dyDescent="0.25">
      <c r="A295" s="45"/>
      <c r="B295" s="49"/>
      <c r="C295" s="45"/>
      <c r="D295" s="45"/>
      <c r="E295" s="49"/>
      <c r="F295" s="49"/>
      <c r="G295" s="49"/>
      <c r="H295" s="49"/>
      <c r="I295" s="14" t="s">
        <v>35</v>
      </c>
      <c r="J295" s="3">
        <f t="shared" si="99"/>
        <v>24448833.84</v>
      </c>
      <c r="K295" s="3">
        <v>0</v>
      </c>
      <c r="L295" s="3">
        <v>12758721.539999999</v>
      </c>
      <c r="M295" s="3">
        <v>11690112.300000001</v>
      </c>
      <c r="N295" s="30">
        <v>0</v>
      </c>
      <c r="O295" s="3">
        <v>0</v>
      </c>
      <c r="P295" s="3">
        <v>0</v>
      </c>
      <c r="Q295" s="49"/>
      <c r="R295" s="45"/>
      <c r="S295" s="45"/>
      <c r="T295" s="45"/>
      <c r="U295" s="45"/>
      <c r="V295" s="45"/>
      <c r="W295" s="55"/>
      <c r="X295" s="45"/>
      <c r="Y295" s="45"/>
    </row>
    <row r="296" spans="1:25" ht="30" x14ac:dyDescent="0.25">
      <c r="A296" s="45"/>
      <c r="B296" s="49"/>
      <c r="C296" s="45"/>
      <c r="D296" s="45"/>
      <c r="E296" s="49"/>
      <c r="F296" s="49"/>
      <c r="G296" s="49"/>
      <c r="H296" s="49"/>
      <c r="I296" s="14" t="s">
        <v>4</v>
      </c>
      <c r="J296" s="3">
        <f t="shared" si="99"/>
        <v>2548189.04</v>
      </c>
      <c r="K296" s="3">
        <v>0</v>
      </c>
      <c r="L296" s="3">
        <v>671511.66</v>
      </c>
      <c r="M296" s="3">
        <v>756677.38</v>
      </c>
      <c r="N296" s="30">
        <v>1120000</v>
      </c>
      <c r="O296" s="3">
        <v>0</v>
      </c>
      <c r="P296" s="3">
        <v>0</v>
      </c>
      <c r="Q296" s="49"/>
      <c r="R296" s="45"/>
      <c r="S296" s="45"/>
      <c r="T296" s="45"/>
      <c r="U296" s="45"/>
      <c r="V296" s="45"/>
      <c r="W296" s="55"/>
      <c r="X296" s="45"/>
      <c r="Y296" s="45"/>
    </row>
    <row r="297" spans="1:25" x14ac:dyDescent="0.25">
      <c r="A297" s="45" t="s">
        <v>136</v>
      </c>
      <c r="B297" s="49" t="s">
        <v>137</v>
      </c>
      <c r="C297" s="45">
        <v>2021</v>
      </c>
      <c r="D297" s="45">
        <v>2025</v>
      </c>
      <c r="E297" s="49" t="s">
        <v>6</v>
      </c>
      <c r="F297" s="49" t="s">
        <v>5</v>
      </c>
      <c r="G297" s="49" t="s">
        <v>5</v>
      </c>
      <c r="H297" s="49" t="s">
        <v>5</v>
      </c>
      <c r="I297" s="15" t="s">
        <v>3</v>
      </c>
      <c r="J297" s="3">
        <f t="shared" ref="J297:J300" si="108">SUM(K297:P297)</f>
        <v>2820179.3800000004</v>
      </c>
      <c r="K297" s="3">
        <f>K298+K299+K300</f>
        <v>0</v>
      </c>
      <c r="L297" s="3">
        <f t="shared" ref="L297:P297" si="109">L298+L299+L300</f>
        <v>2820179.3800000004</v>
      </c>
      <c r="M297" s="3">
        <f t="shared" si="109"/>
        <v>0</v>
      </c>
      <c r="N297" s="30">
        <f t="shared" si="109"/>
        <v>0</v>
      </c>
      <c r="O297" s="3">
        <f t="shared" si="109"/>
        <v>0</v>
      </c>
      <c r="P297" s="3">
        <f t="shared" si="109"/>
        <v>0</v>
      </c>
      <c r="Q297" s="49" t="s">
        <v>138</v>
      </c>
      <c r="R297" s="45" t="s">
        <v>139</v>
      </c>
      <c r="S297" s="45">
        <v>1</v>
      </c>
      <c r="T297" s="45" t="s">
        <v>5</v>
      </c>
      <c r="U297" s="45">
        <v>1</v>
      </c>
      <c r="V297" s="45" t="s">
        <v>5</v>
      </c>
      <c r="W297" s="55" t="s">
        <v>5</v>
      </c>
      <c r="X297" s="45" t="s">
        <v>5</v>
      </c>
      <c r="Y297" s="45" t="s">
        <v>5</v>
      </c>
    </row>
    <row r="298" spans="1:25" ht="44.25" customHeight="1" x14ac:dyDescent="0.25">
      <c r="A298" s="45"/>
      <c r="B298" s="49"/>
      <c r="C298" s="45"/>
      <c r="D298" s="45"/>
      <c r="E298" s="49"/>
      <c r="F298" s="49"/>
      <c r="G298" s="49"/>
      <c r="H298" s="49"/>
      <c r="I298" s="15" t="s">
        <v>54</v>
      </c>
      <c r="J298" s="3">
        <f t="shared" si="108"/>
        <v>0</v>
      </c>
      <c r="K298" s="3">
        <v>0</v>
      </c>
      <c r="L298" s="3">
        <v>0</v>
      </c>
      <c r="M298" s="3">
        <v>0</v>
      </c>
      <c r="N298" s="30">
        <v>0</v>
      </c>
      <c r="O298" s="3">
        <v>0</v>
      </c>
      <c r="P298" s="3">
        <v>0</v>
      </c>
      <c r="Q298" s="49"/>
      <c r="R298" s="45"/>
      <c r="S298" s="45"/>
      <c r="T298" s="45"/>
      <c r="U298" s="45"/>
      <c r="V298" s="45"/>
      <c r="W298" s="55"/>
      <c r="X298" s="45"/>
      <c r="Y298" s="45"/>
    </row>
    <row r="299" spans="1:25" ht="30" x14ac:dyDescent="0.25">
      <c r="A299" s="45"/>
      <c r="B299" s="49"/>
      <c r="C299" s="45"/>
      <c r="D299" s="45"/>
      <c r="E299" s="49"/>
      <c r="F299" s="49"/>
      <c r="G299" s="49"/>
      <c r="H299" s="49"/>
      <c r="I299" s="15" t="s">
        <v>35</v>
      </c>
      <c r="J299" s="3">
        <f t="shared" si="108"/>
        <v>2679170.41</v>
      </c>
      <c r="K299" s="3">
        <v>0</v>
      </c>
      <c r="L299" s="3">
        <v>2679170.41</v>
      </c>
      <c r="M299" s="3">
        <v>0</v>
      </c>
      <c r="N299" s="30">
        <v>0</v>
      </c>
      <c r="O299" s="3">
        <v>0</v>
      </c>
      <c r="P299" s="3">
        <v>0</v>
      </c>
      <c r="Q299" s="49"/>
      <c r="R299" s="45"/>
      <c r="S299" s="45"/>
      <c r="T299" s="45"/>
      <c r="U299" s="45"/>
      <c r="V299" s="45"/>
      <c r="W299" s="55"/>
      <c r="X299" s="45"/>
      <c r="Y299" s="45"/>
    </row>
    <row r="300" spans="1:25" ht="80.25" customHeight="1" x14ac:dyDescent="0.25">
      <c r="A300" s="45"/>
      <c r="B300" s="49"/>
      <c r="C300" s="45"/>
      <c r="D300" s="45"/>
      <c r="E300" s="49"/>
      <c r="F300" s="49"/>
      <c r="G300" s="49"/>
      <c r="H300" s="49"/>
      <c r="I300" s="15" t="s">
        <v>4</v>
      </c>
      <c r="J300" s="3">
        <f t="shared" si="108"/>
        <v>141008.97</v>
      </c>
      <c r="K300" s="3">
        <v>0</v>
      </c>
      <c r="L300" s="3">
        <v>141008.97</v>
      </c>
      <c r="M300" s="3">
        <v>0</v>
      </c>
      <c r="N300" s="30">
        <v>0</v>
      </c>
      <c r="O300" s="3">
        <v>0</v>
      </c>
      <c r="P300" s="3">
        <v>0</v>
      </c>
      <c r="Q300" s="49"/>
      <c r="R300" s="45"/>
      <c r="S300" s="45"/>
      <c r="T300" s="45"/>
      <c r="U300" s="45"/>
      <c r="V300" s="45"/>
      <c r="W300" s="55"/>
      <c r="X300" s="45"/>
      <c r="Y300" s="45"/>
    </row>
    <row r="301" spans="1:25" x14ac:dyDescent="0.25">
      <c r="A301" s="45" t="s">
        <v>211</v>
      </c>
      <c r="B301" s="49" t="s">
        <v>237</v>
      </c>
      <c r="C301" s="45">
        <v>2021</v>
      </c>
      <c r="D301" s="45">
        <v>2025</v>
      </c>
      <c r="E301" s="49" t="s">
        <v>6</v>
      </c>
      <c r="F301" s="49" t="s">
        <v>5</v>
      </c>
      <c r="G301" s="49" t="s">
        <v>5</v>
      </c>
      <c r="H301" s="49" t="s">
        <v>5</v>
      </c>
      <c r="I301" s="15" t="s">
        <v>3</v>
      </c>
      <c r="J301" s="3">
        <f t="shared" si="99"/>
        <v>9257573.1799999997</v>
      </c>
      <c r="K301" s="3">
        <f>K302+K303+K304</f>
        <v>0</v>
      </c>
      <c r="L301" s="3">
        <f t="shared" ref="L301:P301" si="110">L302+L303+L304</f>
        <v>2820179.3800000004</v>
      </c>
      <c r="M301" s="3">
        <f t="shared" si="110"/>
        <v>6375418.7999999998</v>
      </c>
      <c r="N301" s="30">
        <f t="shared" si="110"/>
        <v>61975</v>
      </c>
      <c r="O301" s="3">
        <f t="shared" si="110"/>
        <v>0</v>
      </c>
      <c r="P301" s="3">
        <f t="shared" si="110"/>
        <v>0</v>
      </c>
      <c r="Q301" s="49" t="s">
        <v>213</v>
      </c>
      <c r="R301" s="45" t="s">
        <v>122</v>
      </c>
      <c r="S301" s="45" t="s">
        <v>5</v>
      </c>
      <c r="T301" s="45" t="s">
        <v>5</v>
      </c>
      <c r="U301" s="45" t="s">
        <v>5</v>
      </c>
      <c r="V301" s="45">
        <v>100</v>
      </c>
      <c r="W301" s="55">
        <v>100</v>
      </c>
      <c r="X301" s="45" t="s">
        <v>5</v>
      </c>
      <c r="Y301" s="45" t="s">
        <v>5</v>
      </c>
    </row>
    <row r="302" spans="1:25" ht="30" x14ac:dyDescent="0.25">
      <c r="A302" s="45"/>
      <c r="B302" s="49"/>
      <c r="C302" s="45"/>
      <c r="D302" s="45"/>
      <c r="E302" s="49"/>
      <c r="F302" s="49"/>
      <c r="G302" s="49"/>
      <c r="H302" s="49"/>
      <c r="I302" s="15" t="s">
        <v>54</v>
      </c>
      <c r="J302" s="3">
        <f t="shared" si="99"/>
        <v>0</v>
      </c>
      <c r="K302" s="3">
        <v>0</v>
      </c>
      <c r="L302" s="3">
        <v>0</v>
      </c>
      <c r="M302" s="3">
        <v>0</v>
      </c>
      <c r="N302" s="30">
        <v>0</v>
      </c>
      <c r="O302" s="3">
        <v>0</v>
      </c>
      <c r="P302" s="3">
        <v>0</v>
      </c>
      <c r="Q302" s="49"/>
      <c r="R302" s="45"/>
      <c r="S302" s="45"/>
      <c r="T302" s="45"/>
      <c r="U302" s="45"/>
      <c r="V302" s="45"/>
      <c r="W302" s="55"/>
      <c r="X302" s="45"/>
      <c r="Y302" s="45"/>
    </row>
    <row r="303" spans="1:25" ht="30" x14ac:dyDescent="0.25">
      <c r="A303" s="45"/>
      <c r="B303" s="49"/>
      <c r="C303" s="45"/>
      <c r="D303" s="45"/>
      <c r="E303" s="49"/>
      <c r="F303" s="49"/>
      <c r="G303" s="49"/>
      <c r="H303" s="49"/>
      <c r="I303" s="15" t="s">
        <v>35</v>
      </c>
      <c r="J303" s="3">
        <f t="shared" si="99"/>
        <v>8672064.0800000001</v>
      </c>
      <c r="K303" s="3">
        <v>0</v>
      </c>
      <c r="L303" s="3">
        <v>2679170.41</v>
      </c>
      <c r="M303" s="3">
        <v>5992893.6699999999</v>
      </c>
      <c r="N303" s="30">
        <v>0</v>
      </c>
      <c r="O303" s="3">
        <v>0</v>
      </c>
      <c r="P303" s="3">
        <v>0</v>
      </c>
      <c r="Q303" s="49" t="s">
        <v>214</v>
      </c>
      <c r="R303" s="45" t="s">
        <v>139</v>
      </c>
      <c r="S303" s="45" t="s">
        <v>5</v>
      </c>
      <c r="T303" s="45" t="s">
        <v>5</v>
      </c>
      <c r="U303" s="45" t="s">
        <v>5</v>
      </c>
      <c r="V303" s="45">
        <v>69</v>
      </c>
      <c r="W303" s="55">
        <v>10</v>
      </c>
      <c r="X303" s="45" t="s">
        <v>5</v>
      </c>
      <c r="Y303" s="45" t="s">
        <v>5</v>
      </c>
    </row>
    <row r="304" spans="1:25" ht="30" x14ac:dyDescent="0.25">
      <c r="A304" s="45"/>
      <c r="B304" s="49"/>
      <c r="C304" s="45"/>
      <c r="D304" s="45"/>
      <c r="E304" s="49"/>
      <c r="F304" s="49"/>
      <c r="G304" s="49"/>
      <c r="H304" s="49"/>
      <c r="I304" s="15" t="s">
        <v>4</v>
      </c>
      <c r="J304" s="3">
        <f t="shared" si="99"/>
        <v>585509.1</v>
      </c>
      <c r="K304" s="3">
        <v>0</v>
      </c>
      <c r="L304" s="3">
        <v>141008.97</v>
      </c>
      <c r="M304" s="3">
        <v>382525.13</v>
      </c>
      <c r="N304" s="30">
        <v>61975</v>
      </c>
      <c r="O304" s="3">
        <v>0</v>
      </c>
      <c r="P304" s="3">
        <v>0</v>
      </c>
      <c r="Q304" s="49"/>
      <c r="R304" s="45"/>
      <c r="S304" s="45"/>
      <c r="T304" s="45"/>
      <c r="U304" s="45"/>
      <c r="V304" s="45"/>
      <c r="W304" s="55"/>
      <c r="X304" s="45"/>
      <c r="Y304" s="45"/>
    </row>
    <row r="305" spans="1:25" x14ac:dyDescent="0.25">
      <c r="A305" s="57" t="s">
        <v>116</v>
      </c>
      <c r="B305" s="58"/>
      <c r="C305" s="58"/>
      <c r="D305" s="58"/>
      <c r="E305" s="58"/>
      <c r="F305" s="58"/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9"/>
    </row>
    <row r="306" spans="1:25" x14ac:dyDescent="0.25">
      <c r="A306" s="36" t="s">
        <v>120</v>
      </c>
      <c r="B306" s="42" t="s">
        <v>117</v>
      </c>
      <c r="C306" s="36">
        <v>2020</v>
      </c>
      <c r="D306" s="36">
        <v>2025</v>
      </c>
      <c r="E306" s="42" t="s">
        <v>6</v>
      </c>
      <c r="F306" s="42"/>
      <c r="G306" s="42"/>
      <c r="H306" s="42"/>
      <c r="I306" s="15" t="s">
        <v>3</v>
      </c>
      <c r="J306" s="3">
        <f>SUM(K306:P306)</f>
        <v>5041444.7</v>
      </c>
      <c r="K306" s="3">
        <f>K307+K308+K309</f>
        <v>5041444.7</v>
      </c>
      <c r="L306" s="3">
        <f t="shared" ref="L306:P306" si="111">L307+L308+L309</f>
        <v>0</v>
      </c>
      <c r="M306" s="3">
        <f t="shared" si="111"/>
        <v>0</v>
      </c>
      <c r="N306" s="30">
        <f t="shared" si="111"/>
        <v>0</v>
      </c>
      <c r="O306" s="3">
        <f t="shared" si="111"/>
        <v>0</v>
      </c>
      <c r="P306" s="3">
        <f t="shared" si="111"/>
        <v>0</v>
      </c>
      <c r="Q306" s="42"/>
      <c r="R306" s="36"/>
      <c r="S306" s="36"/>
      <c r="T306" s="36"/>
      <c r="U306" s="36"/>
      <c r="V306" s="36"/>
      <c r="W306" s="39"/>
      <c r="X306" s="36"/>
      <c r="Y306" s="36"/>
    </row>
    <row r="307" spans="1:25" ht="30" x14ac:dyDescent="0.25">
      <c r="A307" s="37"/>
      <c r="B307" s="43"/>
      <c r="C307" s="37"/>
      <c r="D307" s="37"/>
      <c r="E307" s="43"/>
      <c r="F307" s="43"/>
      <c r="G307" s="43"/>
      <c r="H307" s="43"/>
      <c r="I307" s="15" t="s">
        <v>54</v>
      </c>
      <c r="J307" s="3">
        <f t="shared" ref="J307:J313" si="112">SUM(K307:P307)</f>
        <v>0</v>
      </c>
      <c r="K307" s="3">
        <f>K311</f>
        <v>0</v>
      </c>
      <c r="L307" s="3">
        <f t="shared" ref="L307:P307" si="113">L311</f>
        <v>0</v>
      </c>
      <c r="M307" s="3">
        <f t="shared" si="113"/>
        <v>0</v>
      </c>
      <c r="N307" s="30">
        <f t="shared" si="113"/>
        <v>0</v>
      </c>
      <c r="O307" s="3">
        <f t="shared" si="113"/>
        <v>0</v>
      </c>
      <c r="P307" s="3">
        <f t="shared" si="113"/>
        <v>0</v>
      </c>
      <c r="Q307" s="43"/>
      <c r="R307" s="37"/>
      <c r="S307" s="37"/>
      <c r="T307" s="37"/>
      <c r="U307" s="37"/>
      <c r="V307" s="37"/>
      <c r="W307" s="40"/>
      <c r="X307" s="37"/>
      <c r="Y307" s="37"/>
    </row>
    <row r="308" spans="1:25" ht="30" x14ac:dyDescent="0.25">
      <c r="A308" s="37"/>
      <c r="B308" s="43"/>
      <c r="C308" s="37"/>
      <c r="D308" s="37"/>
      <c r="E308" s="43"/>
      <c r="F308" s="43"/>
      <c r="G308" s="43"/>
      <c r="H308" s="43"/>
      <c r="I308" s="15" t="s">
        <v>35</v>
      </c>
      <c r="J308" s="3">
        <f t="shared" si="112"/>
        <v>4759772.6900000004</v>
      </c>
      <c r="K308" s="3">
        <f>K312</f>
        <v>4759772.6900000004</v>
      </c>
      <c r="L308" s="3">
        <f t="shared" ref="L308:P308" si="114">L312</f>
        <v>0</v>
      </c>
      <c r="M308" s="3">
        <f t="shared" si="114"/>
        <v>0</v>
      </c>
      <c r="N308" s="30">
        <f t="shared" si="114"/>
        <v>0</v>
      </c>
      <c r="O308" s="3">
        <f t="shared" si="114"/>
        <v>0</v>
      </c>
      <c r="P308" s="3">
        <f t="shared" si="114"/>
        <v>0</v>
      </c>
      <c r="Q308" s="43"/>
      <c r="R308" s="37"/>
      <c r="S308" s="37"/>
      <c r="T308" s="37"/>
      <c r="U308" s="37"/>
      <c r="V308" s="37"/>
      <c r="W308" s="40"/>
      <c r="X308" s="37"/>
      <c r="Y308" s="37"/>
    </row>
    <row r="309" spans="1:25" ht="30" x14ac:dyDescent="0.25">
      <c r="A309" s="38"/>
      <c r="B309" s="44"/>
      <c r="C309" s="38"/>
      <c r="D309" s="38"/>
      <c r="E309" s="44"/>
      <c r="F309" s="44"/>
      <c r="G309" s="44"/>
      <c r="H309" s="44"/>
      <c r="I309" s="15" t="s">
        <v>4</v>
      </c>
      <c r="J309" s="3">
        <f t="shared" si="112"/>
        <v>281672.01</v>
      </c>
      <c r="K309" s="3">
        <f>K313</f>
        <v>281672.01</v>
      </c>
      <c r="L309" s="3">
        <f t="shared" ref="L309:P309" si="115">L313</f>
        <v>0</v>
      </c>
      <c r="M309" s="3">
        <f t="shared" si="115"/>
        <v>0</v>
      </c>
      <c r="N309" s="30">
        <f t="shared" si="115"/>
        <v>0</v>
      </c>
      <c r="O309" s="3">
        <f t="shared" si="115"/>
        <v>0</v>
      </c>
      <c r="P309" s="3">
        <f t="shared" si="115"/>
        <v>0</v>
      </c>
      <c r="Q309" s="44"/>
      <c r="R309" s="38"/>
      <c r="S309" s="38"/>
      <c r="T309" s="38"/>
      <c r="U309" s="38"/>
      <c r="V309" s="38"/>
      <c r="W309" s="41"/>
      <c r="X309" s="38"/>
      <c r="Y309" s="38"/>
    </row>
    <row r="310" spans="1:25" x14ac:dyDescent="0.25">
      <c r="A310" s="36" t="s">
        <v>119</v>
      </c>
      <c r="B310" s="42" t="s">
        <v>118</v>
      </c>
      <c r="C310" s="36">
        <v>2020</v>
      </c>
      <c r="D310" s="36">
        <v>2025</v>
      </c>
      <c r="E310" s="42" t="s">
        <v>6</v>
      </c>
      <c r="F310" s="42"/>
      <c r="G310" s="42"/>
      <c r="H310" s="42"/>
      <c r="I310" s="15" t="s">
        <v>3</v>
      </c>
      <c r="J310" s="3">
        <f t="shared" si="112"/>
        <v>5041444.7</v>
      </c>
      <c r="K310" s="3">
        <f>K311+K312+K313</f>
        <v>5041444.7</v>
      </c>
      <c r="L310" s="3">
        <f t="shared" ref="L310:P310" si="116">L311+L312+L313</f>
        <v>0</v>
      </c>
      <c r="M310" s="3">
        <f t="shared" si="116"/>
        <v>0</v>
      </c>
      <c r="N310" s="30">
        <f t="shared" si="116"/>
        <v>0</v>
      </c>
      <c r="O310" s="3">
        <f t="shared" si="116"/>
        <v>0</v>
      </c>
      <c r="P310" s="3">
        <f t="shared" si="116"/>
        <v>0</v>
      </c>
      <c r="Q310" s="42" t="s">
        <v>121</v>
      </c>
      <c r="R310" s="36" t="s">
        <v>122</v>
      </c>
      <c r="S310" s="36" t="s">
        <v>5</v>
      </c>
      <c r="T310" s="36">
        <v>100</v>
      </c>
      <c r="U310" s="36" t="s">
        <v>5</v>
      </c>
      <c r="V310" s="36" t="s">
        <v>5</v>
      </c>
      <c r="W310" s="39" t="s">
        <v>5</v>
      </c>
      <c r="X310" s="36" t="s">
        <v>5</v>
      </c>
      <c r="Y310" s="36" t="s">
        <v>5</v>
      </c>
    </row>
    <row r="311" spans="1:25" ht="30" x14ac:dyDescent="0.25">
      <c r="A311" s="37"/>
      <c r="B311" s="43"/>
      <c r="C311" s="37"/>
      <c r="D311" s="37"/>
      <c r="E311" s="43"/>
      <c r="F311" s="43"/>
      <c r="G311" s="43"/>
      <c r="H311" s="43"/>
      <c r="I311" s="15" t="s">
        <v>54</v>
      </c>
      <c r="J311" s="3">
        <f t="shared" si="112"/>
        <v>0</v>
      </c>
      <c r="K311" s="3">
        <v>0</v>
      </c>
      <c r="L311" s="3">
        <v>0</v>
      </c>
      <c r="M311" s="3">
        <v>0</v>
      </c>
      <c r="N311" s="30">
        <v>0</v>
      </c>
      <c r="O311" s="3">
        <v>0</v>
      </c>
      <c r="P311" s="3">
        <v>0</v>
      </c>
      <c r="Q311" s="43"/>
      <c r="R311" s="37"/>
      <c r="S311" s="37"/>
      <c r="T311" s="37"/>
      <c r="U311" s="37"/>
      <c r="V311" s="37"/>
      <c r="W311" s="40"/>
      <c r="X311" s="37"/>
      <c r="Y311" s="37"/>
    </row>
    <row r="312" spans="1:25" ht="30" x14ac:dyDescent="0.25">
      <c r="A312" s="37"/>
      <c r="B312" s="43"/>
      <c r="C312" s="37"/>
      <c r="D312" s="37"/>
      <c r="E312" s="43"/>
      <c r="F312" s="43"/>
      <c r="G312" s="43"/>
      <c r="H312" s="43"/>
      <c r="I312" s="15" t="s">
        <v>35</v>
      </c>
      <c r="J312" s="3">
        <f t="shared" si="112"/>
        <v>4759772.6900000004</v>
      </c>
      <c r="K312" s="3">
        <v>4759772.6900000004</v>
      </c>
      <c r="L312" s="3">
        <v>0</v>
      </c>
      <c r="M312" s="3">
        <v>0</v>
      </c>
      <c r="N312" s="30">
        <v>0</v>
      </c>
      <c r="O312" s="3">
        <v>0</v>
      </c>
      <c r="P312" s="3">
        <v>0</v>
      </c>
      <c r="Q312" s="43"/>
      <c r="R312" s="37"/>
      <c r="S312" s="37"/>
      <c r="T312" s="37"/>
      <c r="U312" s="37"/>
      <c r="V312" s="37"/>
      <c r="W312" s="40"/>
      <c r="X312" s="37"/>
      <c r="Y312" s="37"/>
    </row>
    <row r="313" spans="1:25" ht="30" x14ac:dyDescent="0.25">
      <c r="A313" s="38"/>
      <c r="B313" s="44"/>
      <c r="C313" s="38"/>
      <c r="D313" s="38"/>
      <c r="E313" s="44"/>
      <c r="F313" s="44"/>
      <c r="G313" s="44"/>
      <c r="H313" s="44"/>
      <c r="I313" s="15" t="s">
        <v>4</v>
      </c>
      <c r="J313" s="3">
        <f t="shared" si="112"/>
        <v>281672.01</v>
      </c>
      <c r="K313" s="3">
        <v>281672.01</v>
      </c>
      <c r="L313" s="3">
        <v>0</v>
      </c>
      <c r="M313" s="3">
        <v>0</v>
      </c>
      <c r="N313" s="30">
        <v>0</v>
      </c>
      <c r="O313" s="3">
        <v>0</v>
      </c>
      <c r="P313" s="3">
        <v>0</v>
      </c>
      <c r="Q313" s="44"/>
      <c r="R313" s="38"/>
      <c r="S313" s="38"/>
      <c r="T313" s="38"/>
      <c r="U313" s="38"/>
      <c r="V313" s="38"/>
      <c r="W313" s="41"/>
      <c r="X313" s="38"/>
      <c r="Y313" s="38"/>
    </row>
    <row r="314" spans="1:25" x14ac:dyDescent="0.25">
      <c r="A314" s="54" t="s">
        <v>124</v>
      </c>
      <c r="B314" s="54"/>
      <c r="C314" s="54"/>
      <c r="D314" s="54"/>
      <c r="E314" s="54"/>
      <c r="F314" s="54"/>
      <c r="G314" s="54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</row>
    <row r="315" spans="1:25" x14ac:dyDescent="0.25">
      <c r="A315" s="36" t="s">
        <v>126</v>
      </c>
      <c r="B315" s="42" t="s">
        <v>125</v>
      </c>
      <c r="C315" s="36">
        <v>2020</v>
      </c>
      <c r="D315" s="36">
        <v>2025</v>
      </c>
      <c r="E315" s="42" t="s">
        <v>5</v>
      </c>
      <c r="F315" s="42" t="s">
        <v>5</v>
      </c>
      <c r="G315" s="42" t="s">
        <v>5</v>
      </c>
      <c r="H315" s="42" t="s">
        <v>5</v>
      </c>
      <c r="I315" s="15" t="s">
        <v>3</v>
      </c>
      <c r="J315" s="3">
        <f>SUM(K315:P315)</f>
        <v>101510788.06</v>
      </c>
      <c r="K315" s="3">
        <f>K316+K317+K318</f>
        <v>18833538.07</v>
      </c>
      <c r="L315" s="3">
        <f t="shared" ref="L315:P315" si="117">L316+L317+L318</f>
        <v>82677249.99000001</v>
      </c>
      <c r="M315" s="3">
        <f t="shared" si="117"/>
        <v>0</v>
      </c>
      <c r="N315" s="30">
        <f t="shared" si="117"/>
        <v>0</v>
      </c>
      <c r="O315" s="3">
        <f t="shared" si="117"/>
        <v>0</v>
      </c>
      <c r="P315" s="3">
        <f t="shared" si="117"/>
        <v>0</v>
      </c>
      <c r="Q315" s="42" t="s">
        <v>5</v>
      </c>
      <c r="R315" s="36" t="s">
        <v>5</v>
      </c>
      <c r="S315" s="36" t="s">
        <v>5</v>
      </c>
      <c r="T315" s="36" t="s">
        <v>5</v>
      </c>
      <c r="U315" s="36" t="s">
        <v>5</v>
      </c>
      <c r="V315" s="36" t="s">
        <v>5</v>
      </c>
      <c r="W315" s="39" t="s">
        <v>5</v>
      </c>
      <c r="X315" s="36" t="s">
        <v>5</v>
      </c>
      <c r="Y315" s="36" t="s">
        <v>5</v>
      </c>
    </row>
    <row r="316" spans="1:25" ht="30" x14ac:dyDescent="0.25">
      <c r="A316" s="37"/>
      <c r="B316" s="43"/>
      <c r="C316" s="37"/>
      <c r="D316" s="37"/>
      <c r="E316" s="43"/>
      <c r="F316" s="43"/>
      <c r="G316" s="43"/>
      <c r="H316" s="43"/>
      <c r="I316" s="15" t="s">
        <v>54</v>
      </c>
      <c r="J316" s="3">
        <f t="shared" ref="J316:J330" si="118">SUM(K316:P316)</f>
        <v>77782800</v>
      </c>
      <c r="K316" s="3">
        <f>K320</f>
        <v>0</v>
      </c>
      <c r="L316" s="3">
        <f t="shared" ref="L316:P316" si="119">L320</f>
        <v>77782800</v>
      </c>
      <c r="M316" s="3">
        <f t="shared" si="119"/>
        <v>0</v>
      </c>
      <c r="N316" s="30">
        <f t="shared" si="119"/>
        <v>0</v>
      </c>
      <c r="O316" s="3">
        <f t="shared" si="119"/>
        <v>0</v>
      </c>
      <c r="P316" s="3">
        <f t="shared" si="119"/>
        <v>0</v>
      </c>
      <c r="Q316" s="43"/>
      <c r="R316" s="37"/>
      <c r="S316" s="37"/>
      <c r="T316" s="37"/>
      <c r="U316" s="37"/>
      <c r="V316" s="37"/>
      <c r="W316" s="40"/>
      <c r="X316" s="37"/>
      <c r="Y316" s="37"/>
    </row>
    <row r="317" spans="1:25" ht="30" x14ac:dyDescent="0.25">
      <c r="A317" s="37"/>
      <c r="B317" s="43"/>
      <c r="C317" s="37"/>
      <c r="D317" s="37"/>
      <c r="E317" s="43"/>
      <c r="F317" s="43"/>
      <c r="G317" s="43"/>
      <c r="H317" s="43"/>
      <c r="I317" s="15" t="s">
        <v>35</v>
      </c>
      <c r="J317" s="3">
        <f t="shared" si="118"/>
        <v>19667498.579999998</v>
      </c>
      <c r="K317" s="3">
        <f>K321</f>
        <v>18080196.539999999</v>
      </c>
      <c r="L317" s="3">
        <f t="shared" ref="L317:P317" si="120">L321</f>
        <v>1587302.04</v>
      </c>
      <c r="M317" s="3">
        <f t="shared" si="120"/>
        <v>0</v>
      </c>
      <c r="N317" s="30">
        <f t="shared" si="120"/>
        <v>0</v>
      </c>
      <c r="O317" s="3">
        <f t="shared" si="120"/>
        <v>0</v>
      </c>
      <c r="P317" s="3">
        <f t="shared" si="120"/>
        <v>0</v>
      </c>
      <c r="Q317" s="43"/>
      <c r="R317" s="37"/>
      <c r="S317" s="37"/>
      <c r="T317" s="37"/>
      <c r="U317" s="37"/>
      <c r="V317" s="37"/>
      <c r="W317" s="40"/>
      <c r="X317" s="37"/>
      <c r="Y317" s="37"/>
    </row>
    <row r="318" spans="1:25" ht="30" x14ac:dyDescent="0.25">
      <c r="A318" s="38"/>
      <c r="B318" s="44"/>
      <c r="C318" s="37"/>
      <c r="D318" s="37"/>
      <c r="E318" s="44"/>
      <c r="F318" s="44"/>
      <c r="G318" s="44"/>
      <c r="H318" s="44"/>
      <c r="I318" s="15" t="s">
        <v>4</v>
      </c>
      <c r="J318" s="3">
        <f t="shared" si="118"/>
        <v>4060489.4799999995</v>
      </c>
      <c r="K318" s="3">
        <f>K322</f>
        <v>753341.53</v>
      </c>
      <c r="L318" s="3">
        <f t="shared" ref="L318:P318" si="121">L322</f>
        <v>3307147.9499999997</v>
      </c>
      <c r="M318" s="3">
        <f t="shared" si="121"/>
        <v>0</v>
      </c>
      <c r="N318" s="30">
        <f t="shared" si="121"/>
        <v>0</v>
      </c>
      <c r="O318" s="3">
        <f t="shared" si="121"/>
        <v>0</v>
      </c>
      <c r="P318" s="3">
        <f t="shared" si="121"/>
        <v>0</v>
      </c>
      <c r="Q318" s="44"/>
      <c r="R318" s="38"/>
      <c r="S318" s="38"/>
      <c r="T318" s="38"/>
      <c r="U318" s="38"/>
      <c r="V318" s="38"/>
      <c r="W318" s="41"/>
      <c r="X318" s="38"/>
      <c r="Y318" s="38"/>
    </row>
    <row r="319" spans="1:25" x14ac:dyDescent="0.25">
      <c r="A319" s="36" t="s">
        <v>127</v>
      </c>
      <c r="B319" s="42" t="s">
        <v>128</v>
      </c>
      <c r="C319" s="36">
        <v>2020</v>
      </c>
      <c r="D319" s="36">
        <v>2025</v>
      </c>
      <c r="E319" s="42" t="s">
        <v>6</v>
      </c>
      <c r="F319" s="51" t="s">
        <v>131</v>
      </c>
      <c r="G319" s="51" t="s">
        <v>131</v>
      </c>
      <c r="H319" s="51" t="s">
        <v>132</v>
      </c>
      <c r="I319" s="15" t="s">
        <v>3</v>
      </c>
      <c r="J319" s="3">
        <f t="shared" si="118"/>
        <v>101510788.06</v>
      </c>
      <c r="K319" s="3">
        <f>K320+K321+K322</f>
        <v>18833538.07</v>
      </c>
      <c r="L319" s="3">
        <f t="shared" ref="L319:P319" si="122">L320+L321+L322</f>
        <v>82677249.99000001</v>
      </c>
      <c r="M319" s="3">
        <f t="shared" si="122"/>
        <v>0</v>
      </c>
      <c r="N319" s="30">
        <f t="shared" si="122"/>
        <v>0</v>
      </c>
      <c r="O319" s="3">
        <f t="shared" si="122"/>
        <v>0</v>
      </c>
      <c r="P319" s="3">
        <f t="shared" si="122"/>
        <v>0</v>
      </c>
      <c r="Q319" s="42" t="s">
        <v>5</v>
      </c>
      <c r="R319" s="36" t="s">
        <v>5</v>
      </c>
      <c r="S319" s="36" t="s">
        <v>5</v>
      </c>
      <c r="T319" s="36" t="s">
        <v>5</v>
      </c>
      <c r="U319" s="36" t="s">
        <v>5</v>
      </c>
      <c r="V319" s="36" t="s">
        <v>5</v>
      </c>
      <c r="W319" s="39" t="s">
        <v>5</v>
      </c>
      <c r="X319" s="36" t="s">
        <v>5</v>
      </c>
      <c r="Y319" s="36" t="s">
        <v>5</v>
      </c>
    </row>
    <row r="320" spans="1:25" ht="30" x14ac:dyDescent="0.25">
      <c r="A320" s="37"/>
      <c r="B320" s="43"/>
      <c r="C320" s="37"/>
      <c r="D320" s="37"/>
      <c r="E320" s="43"/>
      <c r="F320" s="52"/>
      <c r="G320" s="52"/>
      <c r="H320" s="52"/>
      <c r="I320" s="15" t="s">
        <v>54</v>
      </c>
      <c r="J320" s="3">
        <f t="shared" si="118"/>
        <v>77782800</v>
      </c>
      <c r="K320" s="3">
        <v>0</v>
      </c>
      <c r="L320" s="3">
        <f t="shared" ref="L320:P320" si="123">L324+L328</f>
        <v>77782800</v>
      </c>
      <c r="M320" s="3">
        <f t="shared" si="123"/>
        <v>0</v>
      </c>
      <c r="N320" s="30">
        <f t="shared" si="123"/>
        <v>0</v>
      </c>
      <c r="O320" s="3">
        <f t="shared" si="123"/>
        <v>0</v>
      </c>
      <c r="P320" s="3">
        <f t="shared" si="123"/>
        <v>0</v>
      </c>
      <c r="Q320" s="43"/>
      <c r="R320" s="37"/>
      <c r="S320" s="37"/>
      <c r="T320" s="37"/>
      <c r="U320" s="37"/>
      <c r="V320" s="37"/>
      <c r="W320" s="40"/>
      <c r="X320" s="37"/>
      <c r="Y320" s="37"/>
    </row>
    <row r="321" spans="1:25" ht="30" x14ac:dyDescent="0.25">
      <c r="A321" s="37"/>
      <c r="B321" s="43"/>
      <c r="C321" s="37"/>
      <c r="D321" s="37"/>
      <c r="E321" s="43"/>
      <c r="F321" s="52"/>
      <c r="G321" s="52"/>
      <c r="H321" s="52"/>
      <c r="I321" s="15" t="s">
        <v>35</v>
      </c>
      <c r="J321" s="3">
        <f t="shared" si="118"/>
        <v>19667498.579999998</v>
      </c>
      <c r="K321" s="3">
        <f>K325+K329</f>
        <v>18080196.539999999</v>
      </c>
      <c r="L321" s="3">
        <f t="shared" ref="L321:P321" si="124">L325+L329</f>
        <v>1587302.04</v>
      </c>
      <c r="M321" s="3">
        <f t="shared" si="124"/>
        <v>0</v>
      </c>
      <c r="N321" s="30">
        <f t="shared" si="124"/>
        <v>0</v>
      </c>
      <c r="O321" s="3">
        <f t="shared" si="124"/>
        <v>0</v>
      </c>
      <c r="P321" s="3">
        <f t="shared" si="124"/>
        <v>0</v>
      </c>
      <c r="Q321" s="43"/>
      <c r="R321" s="37"/>
      <c r="S321" s="37"/>
      <c r="T321" s="37"/>
      <c r="U321" s="37"/>
      <c r="V321" s="37"/>
      <c r="W321" s="40"/>
      <c r="X321" s="37"/>
      <c r="Y321" s="37"/>
    </row>
    <row r="322" spans="1:25" ht="30" x14ac:dyDescent="0.25">
      <c r="A322" s="37"/>
      <c r="B322" s="43"/>
      <c r="C322" s="37"/>
      <c r="D322" s="37"/>
      <c r="E322" s="43"/>
      <c r="F322" s="52"/>
      <c r="G322" s="52"/>
      <c r="H322" s="52"/>
      <c r="I322" s="15" t="s">
        <v>4</v>
      </c>
      <c r="J322" s="3">
        <f t="shared" si="118"/>
        <v>4060489.4799999995</v>
      </c>
      <c r="K322" s="3">
        <f>K326+K330</f>
        <v>753341.53</v>
      </c>
      <c r="L322" s="3">
        <f t="shared" ref="L322:P322" si="125">L326+L330</f>
        <v>3307147.9499999997</v>
      </c>
      <c r="M322" s="3">
        <f t="shared" si="125"/>
        <v>0</v>
      </c>
      <c r="N322" s="30">
        <f t="shared" si="125"/>
        <v>0</v>
      </c>
      <c r="O322" s="3">
        <f t="shared" si="125"/>
        <v>0</v>
      </c>
      <c r="P322" s="3">
        <f t="shared" si="125"/>
        <v>0</v>
      </c>
      <c r="Q322" s="43"/>
      <c r="R322" s="37"/>
      <c r="S322" s="37"/>
      <c r="T322" s="37"/>
      <c r="U322" s="37"/>
      <c r="V322" s="37"/>
      <c r="W322" s="40"/>
      <c r="X322" s="37"/>
      <c r="Y322" s="37"/>
    </row>
    <row r="323" spans="1:25" x14ac:dyDescent="0.25">
      <c r="A323" s="45" t="s">
        <v>129</v>
      </c>
      <c r="B323" s="49" t="s">
        <v>15</v>
      </c>
      <c r="C323" s="45">
        <v>2020</v>
      </c>
      <c r="D323" s="45">
        <v>2025</v>
      </c>
      <c r="E323" s="49" t="s">
        <v>6</v>
      </c>
      <c r="F323" s="53" t="s">
        <v>131</v>
      </c>
      <c r="G323" s="53" t="s">
        <v>131</v>
      </c>
      <c r="H323" s="51" t="s">
        <v>132</v>
      </c>
      <c r="I323" s="15" t="s">
        <v>3</v>
      </c>
      <c r="J323" s="3">
        <f t="shared" si="118"/>
        <v>1704040.0000000002</v>
      </c>
      <c r="K323" s="3">
        <f>K324+K325+K326</f>
        <v>0</v>
      </c>
      <c r="L323" s="3">
        <f t="shared" ref="L323:P323" si="126">L324+L325+L326</f>
        <v>1704040.0000000002</v>
      </c>
      <c r="M323" s="3">
        <f t="shared" si="126"/>
        <v>0</v>
      </c>
      <c r="N323" s="30">
        <f t="shared" si="126"/>
        <v>0</v>
      </c>
      <c r="O323" s="3">
        <f t="shared" si="126"/>
        <v>0</v>
      </c>
      <c r="P323" s="3">
        <f t="shared" si="126"/>
        <v>0</v>
      </c>
      <c r="Q323" s="49" t="s">
        <v>5</v>
      </c>
      <c r="R323" s="45" t="s">
        <v>5</v>
      </c>
      <c r="S323" s="45" t="s">
        <v>5</v>
      </c>
      <c r="T323" s="45" t="s">
        <v>5</v>
      </c>
      <c r="U323" s="45" t="s">
        <v>5</v>
      </c>
      <c r="V323" s="45" t="s">
        <v>5</v>
      </c>
      <c r="W323" s="55" t="s">
        <v>5</v>
      </c>
      <c r="X323" s="45" t="s">
        <v>5</v>
      </c>
      <c r="Y323" s="45" t="s">
        <v>5</v>
      </c>
    </row>
    <row r="324" spans="1:25" ht="30" x14ac:dyDescent="0.25">
      <c r="A324" s="45"/>
      <c r="B324" s="49"/>
      <c r="C324" s="45"/>
      <c r="D324" s="45"/>
      <c r="E324" s="49"/>
      <c r="F324" s="53"/>
      <c r="G324" s="53"/>
      <c r="H324" s="52"/>
      <c r="I324" s="15" t="s">
        <v>54</v>
      </c>
      <c r="J324" s="3">
        <f t="shared" si="118"/>
        <v>1603162.02</v>
      </c>
      <c r="K324" s="3">
        <v>0</v>
      </c>
      <c r="L324" s="3">
        <v>1603162.02</v>
      </c>
      <c r="M324" s="3">
        <v>0</v>
      </c>
      <c r="N324" s="30">
        <v>0</v>
      </c>
      <c r="O324" s="3">
        <v>0</v>
      </c>
      <c r="P324" s="3">
        <v>0</v>
      </c>
      <c r="Q324" s="49"/>
      <c r="R324" s="45"/>
      <c r="S324" s="45"/>
      <c r="T324" s="45"/>
      <c r="U324" s="45"/>
      <c r="V324" s="45"/>
      <c r="W324" s="55"/>
      <c r="X324" s="45"/>
      <c r="Y324" s="45"/>
    </row>
    <row r="325" spans="1:25" ht="30" x14ac:dyDescent="0.25">
      <c r="A325" s="45"/>
      <c r="B325" s="49"/>
      <c r="C325" s="45"/>
      <c r="D325" s="45"/>
      <c r="E325" s="49"/>
      <c r="F325" s="53"/>
      <c r="G325" s="53"/>
      <c r="H325" s="52"/>
      <c r="I325" s="15" t="s">
        <v>35</v>
      </c>
      <c r="J325" s="3">
        <f t="shared" si="118"/>
        <v>32716.37</v>
      </c>
      <c r="K325" s="3">
        <v>0</v>
      </c>
      <c r="L325" s="3">
        <v>32716.37</v>
      </c>
      <c r="M325" s="3">
        <v>0</v>
      </c>
      <c r="N325" s="30">
        <v>0</v>
      </c>
      <c r="O325" s="3">
        <v>0</v>
      </c>
      <c r="P325" s="3">
        <v>0</v>
      </c>
      <c r="Q325" s="49"/>
      <c r="R325" s="45"/>
      <c r="S325" s="45"/>
      <c r="T325" s="45"/>
      <c r="U325" s="45"/>
      <c r="V325" s="45"/>
      <c r="W325" s="55"/>
      <c r="X325" s="45"/>
      <c r="Y325" s="45"/>
    </row>
    <row r="326" spans="1:25" ht="30" x14ac:dyDescent="0.25">
      <c r="A326" s="45"/>
      <c r="B326" s="49"/>
      <c r="C326" s="45"/>
      <c r="D326" s="45"/>
      <c r="E326" s="49"/>
      <c r="F326" s="53"/>
      <c r="G326" s="53"/>
      <c r="H326" s="52"/>
      <c r="I326" s="15" t="s">
        <v>4</v>
      </c>
      <c r="J326" s="3">
        <f t="shared" si="118"/>
        <v>68161.61</v>
      </c>
      <c r="K326" s="3">
        <v>0</v>
      </c>
      <c r="L326" s="3">
        <v>68161.61</v>
      </c>
      <c r="M326" s="3">
        <v>0</v>
      </c>
      <c r="N326" s="30">
        <v>0</v>
      </c>
      <c r="O326" s="3">
        <v>0</v>
      </c>
      <c r="P326" s="3">
        <v>0</v>
      </c>
      <c r="Q326" s="49"/>
      <c r="R326" s="45"/>
      <c r="S326" s="45"/>
      <c r="T326" s="45"/>
      <c r="U326" s="45"/>
      <c r="V326" s="45"/>
      <c r="W326" s="55"/>
      <c r="X326" s="45"/>
      <c r="Y326" s="45"/>
    </row>
    <row r="327" spans="1:25" x14ac:dyDescent="0.25">
      <c r="A327" s="36" t="s">
        <v>130</v>
      </c>
      <c r="B327" s="42" t="s">
        <v>16</v>
      </c>
      <c r="C327" s="36">
        <v>2020</v>
      </c>
      <c r="D327" s="36">
        <v>2025</v>
      </c>
      <c r="E327" s="42" t="s">
        <v>6</v>
      </c>
      <c r="F327" s="51" t="s">
        <v>131</v>
      </c>
      <c r="G327" s="51" t="s">
        <v>131</v>
      </c>
      <c r="H327" s="51" t="s">
        <v>132</v>
      </c>
      <c r="I327" s="15" t="s">
        <v>3</v>
      </c>
      <c r="J327" s="3">
        <f t="shared" si="118"/>
        <v>99806748.060000002</v>
      </c>
      <c r="K327" s="3">
        <f>K328+K329+K330</f>
        <v>18833538.07</v>
      </c>
      <c r="L327" s="3">
        <f t="shared" ref="L327:P327" si="127">L328+L329+L330</f>
        <v>80973209.99000001</v>
      </c>
      <c r="M327" s="3">
        <f t="shared" si="127"/>
        <v>0</v>
      </c>
      <c r="N327" s="30">
        <f t="shared" si="127"/>
        <v>0</v>
      </c>
      <c r="O327" s="3">
        <f t="shared" si="127"/>
        <v>0</v>
      </c>
      <c r="P327" s="3">
        <f t="shared" si="127"/>
        <v>0</v>
      </c>
      <c r="Q327" s="42" t="s">
        <v>5</v>
      </c>
      <c r="R327" s="36" t="s">
        <v>5</v>
      </c>
      <c r="S327" s="36" t="s">
        <v>5</v>
      </c>
      <c r="T327" s="36" t="s">
        <v>5</v>
      </c>
      <c r="U327" s="36" t="s">
        <v>5</v>
      </c>
      <c r="V327" s="36" t="s">
        <v>5</v>
      </c>
      <c r="W327" s="39" t="s">
        <v>5</v>
      </c>
      <c r="X327" s="36" t="s">
        <v>5</v>
      </c>
      <c r="Y327" s="36" t="s">
        <v>5</v>
      </c>
    </row>
    <row r="328" spans="1:25" ht="30" x14ac:dyDescent="0.25">
      <c r="A328" s="37"/>
      <c r="B328" s="43"/>
      <c r="C328" s="37"/>
      <c r="D328" s="37"/>
      <c r="E328" s="43"/>
      <c r="F328" s="52"/>
      <c r="G328" s="52"/>
      <c r="H328" s="52"/>
      <c r="I328" s="15" t="s">
        <v>54</v>
      </c>
      <c r="J328" s="3">
        <f t="shared" si="118"/>
        <v>76179637.980000004</v>
      </c>
      <c r="K328" s="3">
        <v>0</v>
      </c>
      <c r="L328" s="3">
        <v>76179637.980000004</v>
      </c>
      <c r="M328" s="3">
        <v>0</v>
      </c>
      <c r="N328" s="30">
        <v>0</v>
      </c>
      <c r="O328" s="3">
        <v>0</v>
      </c>
      <c r="P328" s="3">
        <v>0</v>
      </c>
      <c r="Q328" s="43"/>
      <c r="R328" s="37"/>
      <c r="S328" s="37"/>
      <c r="T328" s="37"/>
      <c r="U328" s="37"/>
      <c r="V328" s="37"/>
      <c r="W328" s="40"/>
      <c r="X328" s="37"/>
      <c r="Y328" s="37"/>
    </row>
    <row r="329" spans="1:25" ht="30" x14ac:dyDescent="0.25">
      <c r="A329" s="37"/>
      <c r="B329" s="43"/>
      <c r="C329" s="37"/>
      <c r="D329" s="37"/>
      <c r="E329" s="43"/>
      <c r="F329" s="52"/>
      <c r="G329" s="52"/>
      <c r="H329" s="52"/>
      <c r="I329" s="15" t="s">
        <v>35</v>
      </c>
      <c r="J329" s="3">
        <f t="shared" si="118"/>
        <v>19634782.210000001</v>
      </c>
      <c r="K329" s="3">
        <v>18080196.539999999</v>
      </c>
      <c r="L329" s="3">
        <v>1554585.67</v>
      </c>
      <c r="M329" s="3">
        <v>0</v>
      </c>
      <c r="N329" s="30">
        <v>0</v>
      </c>
      <c r="O329" s="3">
        <v>0</v>
      </c>
      <c r="P329" s="3">
        <v>0</v>
      </c>
      <c r="Q329" s="43"/>
      <c r="R329" s="37"/>
      <c r="S329" s="37"/>
      <c r="T329" s="37"/>
      <c r="U329" s="37"/>
      <c r="V329" s="37"/>
      <c r="W329" s="40"/>
      <c r="X329" s="37"/>
      <c r="Y329" s="37"/>
    </row>
    <row r="330" spans="1:25" ht="30" x14ac:dyDescent="0.25">
      <c r="A330" s="38"/>
      <c r="B330" s="44"/>
      <c r="C330" s="38"/>
      <c r="D330" s="38"/>
      <c r="E330" s="44"/>
      <c r="F330" s="56"/>
      <c r="G330" s="56"/>
      <c r="H330" s="52"/>
      <c r="I330" s="15" t="s">
        <v>4</v>
      </c>
      <c r="J330" s="3">
        <f t="shared" si="118"/>
        <v>3992327.87</v>
      </c>
      <c r="K330" s="3">
        <v>753341.53</v>
      </c>
      <c r="L330" s="3">
        <v>3238986.34</v>
      </c>
      <c r="M330" s="3">
        <v>0</v>
      </c>
      <c r="N330" s="30">
        <v>0</v>
      </c>
      <c r="O330" s="3">
        <v>0</v>
      </c>
      <c r="P330" s="3">
        <v>0</v>
      </c>
      <c r="Q330" s="44"/>
      <c r="R330" s="38"/>
      <c r="S330" s="38"/>
      <c r="T330" s="38"/>
      <c r="U330" s="38"/>
      <c r="V330" s="38"/>
      <c r="W330" s="41"/>
      <c r="X330" s="38"/>
      <c r="Y330" s="38"/>
    </row>
    <row r="331" spans="1:25" x14ac:dyDescent="0.25">
      <c r="A331" s="64" t="s">
        <v>9</v>
      </c>
      <c r="B331" s="46"/>
      <c r="C331" s="36">
        <v>2020</v>
      </c>
      <c r="D331" s="36">
        <v>2025</v>
      </c>
      <c r="E331" s="42" t="s">
        <v>5</v>
      </c>
      <c r="F331" s="42" t="s">
        <v>5</v>
      </c>
      <c r="G331" s="42" t="s">
        <v>5</v>
      </c>
      <c r="H331" s="42" t="s">
        <v>5</v>
      </c>
      <c r="I331" s="25" t="s">
        <v>3</v>
      </c>
      <c r="J331" s="3">
        <f t="shared" si="99"/>
        <v>193122402.06</v>
      </c>
      <c r="K331" s="3">
        <f>K332+K333+K334</f>
        <v>16430671.25</v>
      </c>
      <c r="L331" s="3">
        <f t="shared" ref="L331:P331" si="128">L332+L333+L334</f>
        <v>114014380.39000002</v>
      </c>
      <c r="M331" s="3">
        <f t="shared" si="128"/>
        <v>41119082.029999994</v>
      </c>
      <c r="N331" s="30">
        <f>N332+N333+N334</f>
        <v>21558268.390000001</v>
      </c>
      <c r="O331" s="3">
        <f t="shared" si="128"/>
        <v>0</v>
      </c>
      <c r="P331" s="3">
        <f t="shared" si="128"/>
        <v>0</v>
      </c>
      <c r="Q331" s="36" t="s">
        <v>5</v>
      </c>
      <c r="R331" s="36" t="s">
        <v>5</v>
      </c>
      <c r="S331" s="36" t="s">
        <v>5</v>
      </c>
      <c r="T331" s="36" t="s">
        <v>5</v>
      </c>
      <c r="U331" s="36" t="s">
        <v>5</v>
      </c>
      <c r="V331" s="36" t="s">
        <v>5</v>
      </c>
      <c r="W331" s="39" t="s">
        <v>5</v>
      </c>
      <c r="X331" s="36" t="s">
        <v>5</v>
      </c>
      <c r="Y331" s="36" t="s">
        <v>5</v>
      </c>
    </row>
    <row r="332" spans="1:25" ht="30" x14ac:dyDescent="0.25">
      <c r="A332" s="65"/>
      <c r="B332" s="47"/>
      <c r="C332" s="37"/>
      <c r="D332" s="37"/>
      <c r="E332" s="43"/>
      <c r="F332" s="43"/>
      <c r="G332" s="43"/>
      <c r="H332" s="43"/>
      <c r="I332" s="15" t="s">
        <v>54</v>
      </c>
      <c r="J332" s="3">
        <f t="shared" si="99"/>
        <v>82709016.950000003</v>
      </c>
      <c r="K332" s="3">
        <f>K19+K94+K123+K140+K277+K282+K307</f>
        <v>1394120.86</v>
      </c>
      <c r="L332" s="3">
        <f t="shared" ref="L332:P334" si="129">L19+L94+L123+L140+L277+L282+L307+L316</f>
        <v>78456135.420000002</v>
      </c>
      <c r="M332" s="3">
        <f t="shared" si="129"/>
        <v>2057089.72</v>
      </c>
      <c r="N332" s="30">
        <f t="shared" si="129"/>
        <v>801670.95</v>
      </c>
      <c r="O332" s="3">
        <f t="shared" si="129"/>
        <v>0</v>
      </c>
      <c r="P332" s="3">
        <f t="shared" si="129"/>
        <v>0</v>
      </c>
      <c r="Q332" s="37"/>
      <c r="R332" s="37"/>
      <c r="S332" s="37"/>
      <c r="T332" s="37"/>
      <c r="U332" s="37"/>
      <c r="V332" s="37"/>
      <c r="W332" s="40"/>
      <c r="X332" s="37"/>
      <c r="Y332" s="37"/>
    </row>
    <row r="333" spans="1:25" ht="30" x14ac:dyDescent="0.25">
      <c r="A333" s="65"/>
      <c r="B333" s="47"/>
      <c r="C333" s="37"/>
      <c r="D333" s="37"/>
      <c r="E333" s="43"/>
      <c r="F333" s="43"/>
      <c r="G333" s="43"/>
      <c r="H333" s="43"/>
      <c r="I333" s="13" t="s">
        <v>35</v>
      </c>
      <c r="J333" s="3">
        <f t="shared" si="99"/>
        <v>76952416.019999996</v>
      </c>
      <c r="K333" s="3">
        <f>K20+K95+K124+K141+K278+K283+K308</f>
        <v>7875769.6600000001</v>
      </c>
      <c r="L333" s="3">
        <f t="shared" si="129"/>
        <v>25250746.789999999</v>
      </c>
      <c r="M333" s="3">
        <f t="shared" si="129"/>
        <v>31182270.869999997</v>
      </c>
      <c r="N333" s="30">
        <f t="shared" si="129"/>
        <v>12643628.700000001</v>
      </c>
      <c r="O333" s="3">
        <f t="shared" si="129"/>
        <v>0</v>
      </c>
      <c r="P333" s="3">
        <f t="shared" si="129"/>
        <v>0</v>
      </c>
      <c r="Q333" s="37"/>
      <c r="R333" s="37"/>
      <c r="S333" s="37"/>
      <c r="T333" s="37"/>
      <c r="U333" s="37"/>
      <c r="V333" s="37"/>
      <c r="W333" s="40"/>
      <c r="X333" s="37"/>
      <c r="Y333" s="37"/>
    </row>
    <row r="334" spans="1:25" ht="30" x14ac:dyDescent="0.25">
      <c r="A334" s="66"/>
      <c r="B334" s="48"/>
      <c r="C334" s="38"/>
      <c r="D334" s="38"/>
      <c r="E334" s="44"/>
      <c r="F334" s="44"/>
      <c r="G334" s="44"/>
      <c r="H334" s="44"/>
      <c r="I334" s="15" t="s">
        <v>4</v>
      </c>
      <c r="J334" s="3">
        <f t="shared" si="99"/>
        <v>33460969.090000004</v>
      </c>
      <c r="K334" s="3">
        <f>K21+K96+K125+K142+K279+K284+K309</f>
        <v>7160780.7300000004</v>
      </c>
      <c r="L334" s="3">
        <f t="shared" si="129"/>
        <v>10307498.18</v>
      </c>
      <c r="M334" s="3">
        <f t="shared" si="129"/>
        <v>7879721.4399999995</v>
      </c>
      <c r="N334" s="30">
        <f t="shared" si="129"/>
        <v>8112968.7400000002</v>
      </c>
      <c r="O334" s="3">
        <f t="shared" si="129"/>
        <v>0</v>
      </c>
      <c r="P334" s="3">
        <f t="shared" si="129"/>
        <v>0</v>
      </c>
      <c r="Q334" s="38"/>
      <c r="R334" s="38"/>
      <c r="S334" s="38"/>
      <c r="T334" s="38"/>
      <c r="U334" s="38"/>
      <c r="V334" s="38"/>
      <c r="W334" s="41"/>
      <c r="X334" s="38"/>
      <c r="Y334" s="38"/>
    </row>
    <row r="337" spans="10:14" x14ac:dyDescent="0.25">
      <c r="J337" s="7"/>
      <c r="K337" s="7"/>
      <c r="L337" s="7"/>
      <c r="M337" s="7"/>
    </row>
    <row r="338" spans="10:14" x14ac:dyDescent="0.25">
      <c r="J338" s="7"/>
      <c r="L338" s="7"/>
      <c r="M338" s="7"/>
    </row>
    <row r="340" spans="10:14" x14ac:dyDescent="0.25">
      <c r="K340" s="4" t="s">
        <v>30</v>
      </c>
      <c r="L340" s="7"/>
    </row>
    <row r="342" spans="10:14" x14ac:dyDescent="0.25">
      <c r="N342" s="31"/>
    </row>
    <row r="343" spans="10:14" x14ac:dyDescent="0.25">
      <c r="N343" s="31"/>
    </row>
  </sheetData>
  <mergeCells count="1337">
    <mergeCell ref="S263:S266"/>
    <mergeCell ref="T263:T266"/>
    <mergeCell ref="U263:U266"/>
    <mergeCell ref="V263:V266"/>
    <mergeCell ref="W263:W266"/>
    <mergeCell ref="X263:X266"/>
    <mergeCell ref="Y263:Y266"/>
    <mergeCell ref="A267:A270"/>
    <mergeCell ref="B267:B270"/>
    <mergeCell ref="C267:C270"/>
    <mergeCell ref="D267:D270"/>
    <mergeCell ref="E267:E270"/>
    <mergeCell ref="F267:F270"/>
    <mergeCell ref="G267:G270"/>
    <mergeCell ref="H267:H270"/>
    <mergeCell ref="Q267:Q270"/>
    <mergeCell ref="R267:R270"/>
    <mergeCell ref="S267:S270"/>
    <mergeCell ref="T267:T270"/>
    <mergeCell ref="U267:U270"/>
    <mergeCell ref="V267:V270"/>
    <mergeCell ref="W267:W270"/>
    <mergeCell ref="X267:X270"/>
    <mergeCell ref="Y267:Y270"/>
    <mergeCell ref="A247:A250"/>
    <mergeCell ref="B247:B250"/>
    <mergeCell ref="C247:C250"/>
    <mergeCell ref="D247:D250"/>
    <mergeCell ref="E247:E250"/>
    <mergeCell ref="F247:F250"/>
    <mergeCell ref="G247:G250"/>
    <mergeCell ref="H247:H250"/>
    <mergeCell ref="Q247:Q250"/>
    <mergeCell ref="R247:R250"/>
    <mergeCell ref="S247:S250"/>
    <mergeCell ref="T247:T250"/>
    <mergeCell ref="U247:U250"/>
    <mergeCell ref="V247:V250"/>
    <mergeCell ref="W247:W250"/>
    <mergeCell ref="X247:X250"/>
    <mergeCell ref="Y247:Y250"/>
    <mergeCell ref="H239:H242"/>
    <mergeCell ref="Q239:Q242"/>
    <mergeCell ref="R239:R242"/>
    <mergeCell ref="S239:S242"/>
    <mergeCell ref="T239:T242"/>
    <mergeCell ref="U239:U242"/>
    <mergeCell ref="V239:V242"/>
    <mergeCell ref="Y239:Y242"/>
    <mergeCell ref="A235:A238"/>
    <mergeCell ref="B235:B238"/>
    <mergeCell ref="G243:G246"/>
    <mergeCell ref="H243:H246"/>
    <mergeCell ref="Q243:Q246"/>
    <mergeCell ref="R243:R246"/>
    <mergeCell ref="S243:S246"/>
    <mergeCell ref="T243:T246"/>
    <mergeCell ref="U243:U246"/>
    <mergeCell ref="V243:V246"/>
    <mergeCell ref="W243:W246"/>
    <mergeCell ref="X243:X246"/>
    <mergeCell ref="Y243:Y246"/>
    <mergeCell ref="Y68:Y71"/>
    <mergeCell ref="X68:X71"/>
    <mergeCell ref="W68:W71"/>
    <mergeCell ref="V68:V71"/>
    <mergeCell ref="U68:U71"/>
    <mergeCell ref="T68:T71"/>
    <mergeCell ref="S68:S71"/>
    <mergeCell ref="R68:R71"/>
    <mergeCell ref="Q64:Q67"/>
    <mergeCell ref="R64:R67"/>
    <mergeCell ref="S64:S67"/>
    <mergeCell ref="Y64:Y67"/>
    <mergeCell ref="X227:X230"/>
    <mergeCell ref="Y93:Y96"/>
    <mergeCell ref="X117:X120"/>
    <mergeCell ref="Y117:Y120"/>
    <mergeCell ref="U109:U112"/>
    <mergeCell ref="V109:V112"/>
    <mergeCell ref="W109:W112"/>
    <mergeCell ref="X109:X112"/>
    <mergeCell ref="Y109:Y112"/>
    <mergeCell ref="T101:T104"/>
    <mergeCell ref="U101:U104"/>
    <mergeCell ref="V101:V104"/>
    <mergeCell ref="Y122:Y125"/>
    <mergeCell ref="U159:U162"/>
    <mergeCell ref="V159:V162"/>
    <mergeCell ref="U179:U182"/>
    <mergeCell ref="V179:V182"/>
    <mergeCell ref="U163:U166"/>
    <mergeCell ref="W101:W104"/>
    <mergeCell ref="T109:T112"/>
    <mergeCell ref="S109:S112"/>
    <mergeCell ref="S88:S91"/>
    <mergeCell ref="S76:S79"/>
    <mergeCell ref="T76:T79"/>
    <mergeCell ref="U76:U79"/>
    <mergeCell ref="V76:V79"/>
    <mergeCell ref="V72:V75"/>
    <mergeCell ref="Q53:Q56"/>
    <mergeCell ref="R255:R258"/>
    <mergeCell ref="S255:S258"/>
    <mergeCell ref="S126:S129"/>
    <mergeCell ref="S134:S137"/>
    <mergeCell ref="S207:S210"/>
    <mergeCell ref="R159:R162"/>
    <mergeCell ref="S159:S162"/>
    <mergeCell ref="Q93:Q96"/>
    <mergeCell ref="S251:S254"/>
    <mergeCell ref="R117:R120"/>
    <mergeCell ref="S117:S120"/>
    <mergeCell ref="R53:R56"/>
    <mergeCell ref="S53:S56"/>
    <mergeCell ref="T235:T238"/>
    <mergeCell ref="U235:U238"/>
    <mergeCell ref="V235:V238"/>
    <mergeCell ref="U93:U96"/>
    <mergeCell ref="V93:V96"/>
    <mergeCell ref="Q211:Q214"/>
    <mergeCell ref="R211:R214"/>
    <mergeCell ref="S211:S214"/>
    <mergeCell ref="T53:T56"/>
    <mergeCell ref="U53:U56"/>
    <mergeCell ref="V53:V56"/>
    <mergeCell ref="J29:J30"/>
    <mergeCell ref="I29:I30"/>
    <mergeCell ref="Q43:Q44"/>
    <mergeCell ref="I44:I45"/>
    <mergeCell ref="J44:J45"/>
    <mergeCell ref="K44:K45"/>
    <mergeCell ref="L44:L45"/>
    <mergeCell ref="M44:M45"/>
    <mergeCell ref="N44:N45"/>
    <mergeCell ref="O44:O45"/>
    <mergeCell ref="P44:P45"/>
    <mergeCell ref="Q39:Q42"/>
    <mergeCell ref="Q35:Q38"/>
    <mergeCell ref="O46:O47"/>
    <mergeCell ref="P46:P47"/>
    <mergeCell ref="I46:I47"/>
    <mergeCell ref="J46:J47"/>
    <mergeCell ref="K46:K47"/>
    <mergeCell ref="L46:L47"/>
    <mergeCell ref="M46:M47"/>
    <mergeCell ref="N46:N47"/>
    <mergeCell ref="Q33:Q34"/>
    <mergeCell ref="K60:K63"/>
    <mergeCell ref="L60:L63"/>
    <mergeCell ref="M60:M63"/>
    <mergeCell ref="N60:N63"/>
    <mergeCell ref="O60:O63"/>
    <mergeCell ref="P60:P63"/>
    <mergeCell ref="Q68:Q71"/>
    <mergeCell ref="G88:G91"/>
    <mergeCell ref="A310:A313"/>
    <mergeCell ref="Y223:Y226"/>
    <mergeCell ref="X223:X226"/>
    <mergeCell ref="W223:W226"/>
    <mergeCell ref="V223:V226"/>
    <mergeCell ref="U223:U226"/>
    <mergeCell ref="T223:T226"/>
    <mergeCell ref="S223:S226"/>
    <mergeCell ref="R223:R226"/>
    <mergeCell ref="Q223:Q226"/>
    <mergeCell ref="E223:E226"/>
    <mergeCell ref="D223:D226"/>
    <mergeCell ref="C223:C226"/>
    <mergeCell ref="B223:B226"/>
    <mergeCell ref="A223:A226"/>
    <mergeCell ref="H223:H226"/>
    <mergeCell ref="G223:G226"/>
    <mergeCell ref="F223:F226"/>
    <mergeCell ref="G293:G296"/>
    <mergeCell ref="F293:F296"/>
    <mergeCell ref="E293:E296"/>
    <mergeCell ref="F88:F91"/>
    <mergeCell ref="F97:F100"/>
    <mergeCell ref="F84:F87"/>
    <mergeCell ref="D293:D296"/>
    <mergeCell ref="C293:C296"/>
    <mergeCell ref="Y293:Y296"/>
    <mergeCell ref="X289:X292"/>
    <mergeCell ref="W289:W292"/>
    <mergeCell ref="V289:V292"/>
    <mergeCell ref="U289:U292"/>
    <mergeCell ref="T289:T292"/>
    <mergeCell ref="S289:S292"/>
    <mergeCell ref="R289:R292"/>
    <mergeCell ref="Q289:Q292"/>
    <mergeCell ref="Y227:Y230"/>
    <mergeCell ref="V227:V230"/>
    <mergeCell ref="D231:D234"/>
    <mergeCell ref="E289:E292"/>
    <mergeCell ref="D289:D292"/>
    <mergeCell ref="C289:C292"/>
    <mergeCell ref="E227:E230"/>
    <mergeCell ref="D227:D230"/>
    <mergeCell ref="C227:C230"/>
    <mergeCell ref="R235:R238"/>
    <mergeCell ref="C271:C274"/>
    <mergeCell ref="D271:D274"/>
    <mergeCell ref="E271:E274"/>
    <mergeCell ref="C276:C279"/>
    <mergeCell ref="W251:W254"/>
    <mergeCell ref="Y259:Y262"/>
    <mergeCell ref="W235:W238"/>
    <mergeCell ref="X235:X238"/>
    <mergeCell ref="Y235:Y238"/>
    <mergeCell ref="C239:C242"/>
    <mergeCell ref="D239:D242"/>
    <mergeCell ref="B289:B292"/>
    <mergeCell ref="A289:A292"/>
    <mergeCell ref="H289:H292"/>
    <mergeCell ref="G289:G292"/>
    <mergeCell ref="G306:G309"/>
    <mergeCell ref="F306:F309"/>
    <mergeCell ref="E306:E309"/>
    <mergeCell ref="D306:D309"/>
    <mergeCell ref="C306:C309"/>
    <mergeCell ref="B306:B309"/>
    <mergeCell ref="A306:A309"/>
    <mergeCell ref="H301:H304"/>
    <mergeCell ref="G301:G304"/>
    <mergeCell ref="F301:F304"/>
    <mergeCell ref="E301:E304"/>
    <mergeCell ref="F289:F292"/>
    <mergeCell ref="A271:A274"/>
    <mergeCell ref="B271:B274"/>
    <mergeCell ref="A305:Y305"/>
    <mergeCell ref="H306:H309"/>
    <mergeCell ref="G285:G288"/>
    <mergeCell ref="F285:F288"/>
    <mergeCell ref="H293:H296"/>
    <mergeCell ref="Y271:Y274"/>
    <mergeCell ref="T306:T309"/>
    <mergeCell ref="S306:S309"/>
    <mergeCell ref="R306:R309"/>
    <mergeCell ref="Q306:Q309"/>
    <mergeCell ref="S303:S304"/>
    <mergeCell ref="T303:T304"/>
    <mergeCell ref="U303:U304"/>
    <mergeCell ref="V303:V304"/>
    <mergeCell ref="W303:W304"/>
    <mergeCell ref="X303:X304"/>
    <mergeCell ref="R303:R304"/>
    <mergeCell ref="Y310:Y313"/>
    <mergeCell ref="X310:X313"/>
    <mergeCell ref="W310:W313"/>
    <mergeCell ref="V310:V313"/>
    <mergeCell ref="U310:U313"/>
    <mergeCell ref="T310:T313"/>
    <mergeCell ref="S310:S313"/>
    <mergeCell ref="R310:R313"/>
    <mergeCell ref="Q310:Q313"/>
    <mergeCell ref="H310:H313"/>
    <mergeCell ref="G310:G313"/>
    <mergeCell ref="F310:F313"/>
    <mergeCell ref="E310:E313"/>
    <mergeCell ref="D310:D313"/>
    <mergeCell ref="C310:C313"/>
    <mergeCell ref="B310:B313"/>
    <mergeCell ref="Y306:Y309"/>
    <mergeCell ref="X306:X309"/>
    <mergeCell ref="A151:A154"/>
    <mergeCell ref="G175:G178"/>
    <mergeCell ref="Q175:Q178"/>
    <mergeCell ref="Q171:Q174"/>
    <mergeCell ref="Q179:Q182"/>
    <mergeCell ref="T134:T137"/>
    <mergeCell ref="U134:U137"/>
    <mergeCell ref="U155:U158"/>
    <mergeCell ref="S195:S198"/>
    <mergeCell ref="S183:S186"/>
    <mergeCell ref="S199:S202"/>
    <mergeCell ref="H231:H234"/>
    <mergeCell ref="G231:G234"/>
    <mergeCell ref="F231:F234"/>
    <mergeCell ref="U227:U230"/>
    <mergeCell ref="T227:T230"/>
    <mergeCell ref="S227:S230"/>
    <mergeCell ref="H171:H174"/>
    <mergeCell ref="G171:G174"/>
    <mergeCell ref="F171:F174"/>
    <mergeCell ref="H155:H158"/>
    <mergeCell ref="F175:F178"/>
    <mergeCell ref="H167:H170"/>
    <mergeCell ref="A199:A202"/>
    <mergeCell ref="E215:E218"/>
    <mergeCell ref="R276:R279"/>
    <mergeCell ref="Q183:Q186"/>
    <mergeCell ref="Q203:Q206"/>
    <mergeCell ref="H203:H206"/>
    <mergeCell ref="G203:G206"/>
    <mergeCell ref="F203:F206"/>
    <mergeCell ref="A255:A258"/>
    <mergeCell ref="C231:C234"/>
    <mergeCell ref="A207:A210"/>
    <mergeCell ref="F207:F210"/>
    <mergeCell ref="Q191:Q194"/>
    <mergeCell ref="C235:C238"/>
    <mergeCell ref="D235:D238"/>
    <mergeCell ref="E235:E238"/>
    <mergeCell ref="F235:F238"/>
    <mergeCell ref="G235:G238"/>
    <mergeCell ref="H235:H238"/>
    <mergeCell ref="Q235:Q238"/>
    <mergeCell ref="A243:A246"/>
    <mergeCell ref="B243:B246"/>
    <mergeCell ref="C243:C246"/>
    <mergeCell ref="D243:D246"/>
    <mergeCell ref="E243:E246"/>
    <mergeCell ref="F243:F246"/>
    <mergeCell ref="A195:A198"/>
    <mergeCell ref="B207:B210"/>
    <mergeCell ref="C207:C210"/>
    <mergeCell ref="D207:D210"/>
    <mergeCell ref="E207:E210"/>
    <mergeCell ref="C195:C198"/>
    <mergeCell ref="D195:D198"/>
    <mergeCell ref="F211:F214"/>
    <mergeCell ref="B195:B198"/>
    <mergeCell ref="A239:A242"/>
    <mergeCell ref="B239:B242"/>
    <mergeCell ref="A211:A214"/>
    <mergeCell ref="A215:A218"/>
    <mergeCell ref="V231:V234"/>
    <mergeCell ref="U231:U234"/>
    <mergeCell ref="T231:T234"/>
    <mergeCell ref="S231:S234"/>
    <mergeCell ref="R231:R234"/>
    <mergeCell ref="Q231:Q234"/>
    <mergeCell ref="H215:H218"/>
    <mergeCell ref="G215:G218"/>
    <mergeCell ref="D215:D218"/>
    <mergeCell ref="C215:C218"/>
    <mergeCell ref="B215:B218"/>
    <mergeCell ref="T211:T214"/>
    <mergeCell ref="F227:F230"/>
    <mergeCell ref="A219:A222"/>
    <mergeCell ref="G211:G214"/>
    <mergeCell ref="S215:S218"/>
    <mergeCell ref="A231:A234"/>
    <mergeCell ref="Q227:Q230"/>
    <mergeCell ref="H211:H214"/>
    <mergeCell ref="F215:F218"/>
    <mergeCell ref="A227:A230"/>
    <mergeCell ref="B227:B230"/>
    <mergeCell ref="H159:H162"/>
    <mergeCell ref="G151:G154"/>
    <mergeCell ref="A18:A21"/>
    <mergeCell ref="B18:B21"/>
    <mergeCell ref="C18:C21"/>
    <mergeCell ref="A138:Y138"/>
    <mergeCell ref="A139:A142"/>
    <mergeCell ref="B139:B142"/>
    <mergeCell ref="C139:C142"/>
    <mergeCell ref="D139:D142"/>
    <mergeCell ref="E139:E142"/>
    <mergeCell ref="Q139:Q142"/>
    <mergeCell ref="R139:R142"/>
    <mergeCell ref="S139:S142"/>
    <mergeCell ref="T139:T142"/>
    <mergeCell ref="U139:U142"/>
    <mergeCell ref="V139:V142"/>
    <mergeCell ref="R18:R21"/>
    <mergeCell ref="U88:U91"/>
    <mergeCell ref="T80:T83"/>
    <mergeCell ref="H18:H21"/>
    <mergeCell ref="W97:W100"/>
    <mergeCell ref="G18:G21"/>
    <mergeCell ref="D18:D21"/>
    <mergeCell ref="F105:F108"/>
    <mergeCell ref="T122:T125"/>
    <mergeCell ref="C84:C87"/>
    <mergeCell ref="D84:D87"/>
    <mergeCell ref="E84:E87"/>
    <mergeCell ref="A92:Y92"/>
    <mergeCell ref="Q18:Q21"/>
    <mergeCell ref="F101:F104"/>
    <mergeCell ref="E18:E21"/>
    <mergeCell ref="H147:H150"/>
    <mergeCell ref="G147:G150"/>
    <mergeCell ref="F147:F150"/>
    <mergeCell ref="T143:T146"/>
    <mergeCell ref="T151:T154"/>
    <mergeCell ref="H139:H142"/>
    <mergeCell ref="G139:G142"/>
    <mergeCell ref="F139:F142"/>
    <mergeCell ref="H126:H129"/>
    <mergeCell ref="Q122:Q125"/>
    <mergeCell ref="R122:R125"/>
    <mergeCell ref="H130:H133"/>
    <mergeCell ref="G130:G133"/>
    <mergeCell ref="F130:F133"/>
    <mergeCell ref="H134:H137"/>
    <mergeCell ref="R130:R133"/>
    <mergeCell ref="S130:S133"/>
    <mergeCell ref="E101:E104"/>
    <mergeCell ref="E130:E133"/>
    <mergeCell ref="P29:P30"/>
    <mergeCell ref="O29:O30"/>
    <mergeCell ref="N29:N30"/>
    <mergeCell ref="M29:M30"/>
    <mergeCell ref="L29:L30"/>
    <mergeCell ref="K29:K30"/>
    <mergeCell ref="S122:S125"/>
    <mergeCell ref="S151:S154"/>
    <mergeCell ref="T64:T67"/>
    <mergeCell ref="H105:H108"/>
    <mergeCell ref="I60:I63"/>
    <mergeCell ref="J60:J63"/>
    <mergeCell ref="A84:A87"/>
    <mergeCell ref="B84:B87"/>
    <mergeCell ref="B93:B96"/>
    <mergeCell ref="C93:C96"/>
    <mergeCell ref="W122:W125"/>
    <mergeCell ref="A130:A133"/>
    <mergeCell ref="B130:B133"/>
    <mergeCell ref="C134:C137"/>
    <mergeCell ref="D134:D137"/>
    <mergeCell ref="H117:H120"/>
    <mergeCell ref="G117:G120"/>
    <mergeCell ref="T97:T100"/>
    <mergeCell ref="R105:R108"/>
    <mergeCell ref="S105:S108"/>
    <mergeCell ref="T105:T108"/>
    <mergeCell ref="B126:B129"/>
    <mergeCell ref="H122:H125"/>
    <mergeCell ref="G122:G125"/>
    <mergeCell ref="F122:F125"/>
    <mergeCell ref="G109:G112"/>
    <mergeCell ref="F109:F112"/>
    <mergeCell ref="C101:C104"/>
    <mergeCell ref="D101:D104"/>
    <mergeCell ref="D117:D120"/>
    <mergeCell ref="A88:A91"/>
    <mergeCell ref="B88:B91"/>
    <mergeCell ref="C88:C91"/>
    <mergeCell ref="U126:U129"/>
    <mergeCell ref="V126:V129"/>
    <mergeCell ref="T126:T129"/>
    <mergeCell ref="U130:U133"/>
    <mergeCell ref="G126:G129"/>
    <mergeCell ref="Y97:Y100"/>
    <mergeCell ref="H101:H104"/>
    <mergeCell ref="G93:G96"/>
    <mergeCell ref="F93:F96"/>
    <mergeCell ref="H97:H100"/>
    <mergeCell ref="C147:C150"/>
    <mergeCell ref="D147:D150"/>
    <mergeCell ref="E147:E150"/>
    <mergeCell ref="B175:B178"/>
    <mergeCell ref="E175:E178"/>
    <mergeCell ref="Q195:Q198"/>
    <mergeCell ref="F199:F202"/>
    <mergeCell ref="B183:B186"/>
    <mergeCell ref="C183:C186"/>
    <mergeCell ref="D183:D186"/>
    <mergeCell ref="E171:E174"/>
    <mergeCell ref="H175:H178"/>
    <mergeCell ref="Q187:Q190"/>
    <mergeCell ref="H187:H190"/>
    <mergeCell ref="G187:G190"/>
    <mergeCell ref="Q199:Q202"/>
    <mergeCell ref="E195:E198"/>
    <mergeCell ref="B199:B202"/>
    <mergeCell ref="C199:C202"/>
    <mergeCell ref="D199:D202"/>
    <mergeCell ref="E199:E202"/>
    <mergeCell ref="B147:B150"/>
    <mergeCell ref="E163:E166"/>
    <mergeCell ref="D155:D158"/>
    <mergeCell ref="E159:E162"/>
    <mergeCell ref="G163:G166"/>
    <mergeCell ref="F163:F166"/>
    <mergeCell ref="C155:C158"/>
    <mergeCell ref="E151:E154"/>
    <mergeCell ref="E155:E158"/>
    <mergeCell ref="D171:D174"/>
    <mergeCell ref="C143:C146"/>
    <mergeCell ref="F126:F129"/>
    <mergeCell ref="H183:H186"/>
    <mergeCell ref="G183:G186"/>
    <mergeCell ref="F183:F186"/>
    <mergeCell ref="B151:B154"/>
    <mergeCell ref="F151:F154"/>
    <mergeCell ref="T5:Y8"/>
    <mergeCell ref="A9:Y9"/>
    <mergeCell ref="Q11:Y11"/>
    <mergeCell ref="E11:E14"/>
    <mergeCell ref="C11:D13"/>
    <mergeCell ref="B11:B14"/>
    <mergeCell ref="A11:A14"/>
    <mergeCell ref="T13:Y13"/>
    <mergeCell ref="J13:J14"/>
    <mergeCell ref="I13:I14"/>
    <mergeCell ref="S13:S14"/>
    <mergeCell ref="S12:Y12"/>
    <mergeCell ref="R12:R14"/>
    <mergeCell ref="Q12:Q14"/>
    <mergeCell ref="X10:Y10"/>
    <mergeCell ref="F11:P12"/>
    <mergeCell ref="F13:H13"/>
    <mergeCell ref="K13:P13"/>
    <mergeCell ref="A97:A100"/>
    <mergeCell ref="B97:B100"/>
    <mergeCell ref="E109:E112"/>
    <mergeCell ref="A109:A112"/>
    <mergeCell ref="B117:B120"/>
    <mergeCell ref="C117:C120"/>
    <mergeCell ref="A105:A108"/>
    <mergeCell ref="E117:E120"/>
    <mergeCell ref="D97:D100"/>
    <mergeCell ref="E97:E100"/>
    <mergeCell ref="B101:B104"/>
    <mergeCell ref="D88:D91"/>
    <mergeCell ref="E88:E91"/>
    <mergeCell ref="U105:U108"/>
    <mergeCell ref="V105:V108"/>
    <mergeCell ref="W105:W108"/>
    <mergeCell ref="X105:X108"/>
    <mergeCell ref="G101:G104"/>
    <mergeCell ref="S97:S100"/>
    <mergeCell ref="Q117:Q120"/>
    <mergeCell ref="T117:T120"/>
    <mergeCell ref="U117:U120"/>
    <mergeCell ref="V117:V120"/>
    <mergeCell ref="W117:W120"/>
    <mergeCell ref="R101:R104"/>
    <mergeCell ref="U97:U100"/>
    <mergeCell ref="V97:V100"/>
    <mergeCell ref="S101:S104"/>
    <mergeCell ref="Q101:Q104"/>
    <mergeCell ref="Q97:Q100"/>
    <mergeCell ref="R93:R96"/>
    <mergeCell ref="S93:S96"/>
    <mergeCell ref="T93:T96"/>
    <mergeCell ref="H93:H96"/>
    <mergeCell ref="R109:R112"/>
    <mergeCell ref="C203:C206"/>
    <mergeCell ref="D203:D206"/>
    <mergeCell ref="E203:E206"/>
    <mergeCell ref="F179:F182"/>
    <mergeCell ref="F255:F258"/>
    <mergeCell ref="G255:G258"/>
    <mergeCell ref="C171:C174"/>
    <mergeCell ref="E187:E190"/>
    <mergeCell ref="G219:G222"/>
    <mergeCell ref="F219:F222"/>
    <mergeCell ref="E219:E222"/>
    <mergeCell ref="D219:D222"/>
    <mergeCell ref="C219:C222"/>
    <mergeCell ref="B219:B222"/>
    <mergeCell ref="E231:E234"/>
    <mergeCell ref="D276:D279"/>
    <mergeCell ref="B203:B206"/>
    <mergeCell ref="F195:F198"/>
    <mergeCell ref="B231:B234"/>
    <mergeCell ref="G227:G230"/>
    <mergeCell ref="B276:B279"/>
    <mergeCell ref="B211:B214"/>
    <mergeCell ref="C211:C214"/>
    <mergeCell ref="C251:C254"/>
    <mergeCell ref="D251:D254"/>
    <mergeCell ref="E251:E254"/>
    <mergeCell ref="D211:D214"/>
    <mergeCell ref="F187:F190"/>
    <mergeCell ref="E239:E242"/>
    <mergeCell ref="F239:F242"/>
    <mergeCell ref="G239:G242"/>
    <mergeCell ref="B263:B266"/>
    <mergeCell ref="A331:B334"/>
    <mergeCell ref="Q331:Q334"/>
    <mergeCell ref="R331:R334"/>
    <mergeCell ref="S331:S334"/>
    <mergeCell ref="T331:T334"/>
    <mergeCell ref="U331:U334"/>
    <mergeCell ref="C331:C334"/>
    <mergeCell ref="D331:D334"/>
    <mergeCell ref="E331:E334"/>
    <mergeCell ref="H331:H334"/>
    <mergeCell ref="G331:G334"/>
    <mergeCell ref="F331:F334"/>
    <mergeCell ref="Y331:Y334"/>
    <mergeCell ref="V331:V334"/>
    <mergeCell ref="W331:W334"/>
    <mergeCell ref="X331:X334"/>
    <mergeCell ref="A285:A288"/>
    <mergeCell ref="B285:B288"/>
    <mergeCell ref="T281:T288"/>
    <mergeCell ref="H285:H288"/>
    <mergeCell ref="W301:W302"/>
    <mergeCell ref="X301:X302"/>
    <mergeCell ref="Y301:Y302"/>
    <mergeCell ref="Q303:Q304"/>
    <mergeCell ref="Y303:Y304"/>
    <mergeCell ref="D301:D304"/>
    <mergeCell ref="C301:C304"/>
    <mergeCell ref="B301:B304"/>
    <mergeCell ref="A301:A304"/>
    <mergeCell ref="W306:W309"/>
    <mergeCell ref="V306:V309"/>
    <mergeCell ref="U306:U309"/>
    <mergeCell ref="Y215:Y218"/>
    <mergeCell ref="X215:X218"/>
    <mergeCell ref="X281:X288"/>
    <mergeCell ref="R199:R202"/>
    <mergeCell ref="R195:R198"/>
    <mergeCell ref="A16:Y16"/>
    <mergeCell ref="S18:S21"/>
    <mergeCell ref="T18:T21"/>
    <mergeCell ref="U18:U21"/>
    <mergeCell ref="B80:B83"/>
    <mergeCell ref="C80:C83"/>
    <mergeCell ref="D80:D83"/>
    <mergeCell ref="Y88:Y91"/>
    <mergeCell ref="Y72:Y75"/>
    <mergeCell ref="H80:H83"/>
    <mergeCell ref="G80:G83"/>
    <mergeCell ref="F80:F83"/>
    <mergeCell ref="H84:H87"/>
    <mergeCell ref="D72:D75"/>
    <mergeCell ref="E72:E75"/>
    <mergeCell ref="W80:W83"/>
    <mergeCell ref="F18:F21"/>
    <mergeCell ref="S80:S83"/>
    <mergeCell ref="Y18:Y21"/>
    <mergeCell ref="V18:V21"/>
    <mergeCell ref="E35:E38"/>
    <mergeCell ref="C281:C284"/>
    <mergeCell ref="D281:D284"/>
    <mergeCell ref="A122:A125"/>
    <mergeCell ref="B122:B125"/>
    <mergeCell ref="Q143:Q146"/>
    <mergeCell ref="E80:E83"/>
    <mergeCell ref="W18:W21"/>
    <mergeCell ref="A72:A75"/>
    <mergeCell ref="B72:B75"/>
    <mergeCell ref="C72:C75"/>
    <mergeCell ref="X18:X21"/>
    <mergeCell ref="A80:A83"/>
    <mergeCell ref="A17:Y17"/>
    <mergeCell ref="X80:X83"/>
    <mergeCell ref="U64:U67"/>
    <mergeCell ref="V64:V67"/>
    <mergeCell ref="W64:W67"/>
    <mergeCell ref="X64:X67"/>
    <mergeCell ref="Y80:Y83"/>
    <mergeCell ref="R72:R75"/>
    <mergeCell ref="S72:S75"/>
    <mergeCell ref="T72:T75"/>
    <mergeCell ref="H72:H75"/>
    <mergeCell ref="G72:G75"/>
    <mergeCell ref="A22:A25"/>
    <mergeCell ref="B22:B25"/>
    <mergeCell ref="C22:C25"/>
    <mergeCell ref="D22:D25"/>
    <mergeCell ref="E22:E25"/>
    <mergeCell ref="F22:F25"/>
    <mergeCell ref="G22:G25"/>
    <mergeCell ref="H22:H25"/>
    <mergeCell ref="A39:A42"/>
    <mergeCell ref="B39:B42"/>
    <mergeCell ref="C39:C42"/>
    <mergeCell ref="D39:D42"/>
    <mergeCell ref="A26:A30"/>
    <mergeCell ref="B26:B30"/>
    <mergeCell ref="W72:W75"/>
    <mergeCell ref="X72:X75"/>
    <mergeCell ref="U72:U75"/>
    <mergeCell ref="W88:W91"/>
    <mergeCell ref="X88:X91"/>
    <mergeCell ref="Q88:Q91"/>
    <mergeCell ref="R88:R91"/>
    <mergeCell ref="Q72:Q75"/>
    <mergeCell ref="G84:G87"/>
    <mergeCell ref="Q84:Q87"/>
    <mergeCell ref="R84:R87"/>
    <mergeCell ref="S84:S87"/>
    <mergeCell ref="V80:V83"/>
    <mergeCell ref="R80:R83"/>
    <mergeCell ref="Q80:Q83"/>
    <mergeCell ref="U84:U87"/>
    <mergeCell ref="V84:V87"/>
    <mergeCell ref="W84:W87"/>
    <mergeCell ref="X84:X87"/>
    <mergeCell ref="U80:U83"/>
    <mergeCell ref="Q76:Q79"/>
    <mergeCell ref="R76:R79"/>
    <mergeCell ref="X76:X79"/>
    <mergeCell ref="T84:T87"/>
    <mergeCell ref="W76:W79"/>
    <mergeCell ref="V88:V91"/>
    <mergeCell ref="H88:H91"/>
    <mergeCell ref="W93:W96"/>
    <mergeCell ref="U122:U125"/>
    <mergeCell ref="T88:T91"/>
    <mergeCell ref="X147:X150"/>
    <mergeCell ref="X122:X125"/>
    <mergeCell ref="R126:R129"/>
    <mergeCell ref="R134:R137"/>
    <mergeCell ref="W126:W129"/>
    <mergeCell ref="X126:X129"/>
    <mergeCell ref="V134:V137"/>
    <mergeCell ref="A121:Y121"/>
    <mergeCell ref="X93:X96"/>
    <mergeCell ref="Q134:Q137"/>
    <mergeCell ref="V122:V125"/>
    <mergeCell ref="A143:A146"/>
    <mergeCell ref="B143:B146"/>
    <mergeCell ref="E143:E146"/>
    <mergeCell ref="G97:G100"/>
    <mergeCell ref="D93:D96"/>
    <mergeCell ref="E93:E96"/>
    <mergeCell ref="A93:A96"/>
    <mergeCell ref="X101:X104"/>
    <mergeCell ref="Y101:Y104"/>
    <mergeCell ref="R97:R100"/>
    <mergeCell ref="Y105:Y108"/>
    <mergeCell ref="R143:R146"/>
    <mergeCell ref="S143:S146"/>
    <mergeCell ref="X97:X100"/>
    <mergeCell ref="Q105:Q108"/>
    <mergeCell ref="Q109:Q112"/>
    <mergeCell ref="A117:A120"/>
    <mergeCell ref="C97:C100"/>
    <mergeCell ref="Y84:Y87"/>
    <mergeCell ref="H109:H112"/>
    <mergeCell ref="A126:A129"/>
    <mergeCell ref="D163:D166"/>
    <mergeCell ref="Q126:Q129"/>
    <mergeCell ref="A163:A166"/>
    <mergeCell ref="B105:B108"/>
    <mergeCell ref="C105:C108"/>
    <mergeCell ref="D105:D108"/>
    <mergeCell ref="E105:E108"/>
    <mergeCell ref="A101:A104"/>
    <mergeCell ref="B109:B112"/>
    <mergeCell ref="C109:C112"/>
    <mergeCell ref="D109:D112"/>
    <mergeCell ref="Q155:Q158"/>
    <mergeCell ref="Q151:Q154"/>
    <mergeCell ref="Q130:Q133"/>
    <mergeCell ref="E134:E137"/>
    <mergeCell ref="C126:C129"/>
    <mergeCell ref="D126:D129"/>
    <mergeCell ref="E126:E129"/>
    <mergeCell ref="A134:A137"/>
    <mergeCell ref="B134:B137"/>
    <mergeCell ref="C122:C125"/>
    <mergeCell ref="D122:D125"/>
    <mergeCell ref="E122:E125"/>
    <mergeCell ref="Q147:Q150"/>
    <mergeCell ref="H151:H154"/>
    <mergeCell ref="G105:G108"/>
    <mergeCell ref="F117:F120"/>
    <mergeCell ref="G134:G137"/>
    <mergeCell ref="Y159:Y162"/>
    <mergeCell ref="A187:A190"/>
    <mergeCell ref="B187:B190"/>
    <mergeCell ref="X143:X146"/>
    <mergeCell ref="W163:W166"/>
    <mergeCell ref="Y163:Y166"/>
    <mergeCell ref="X163:X166"/>
    <mergeCell ref="A147:A150"/>
    <mergeCell ref="Q167:Q170"/>
    <mergeCell ref="C130:C133"/>
    <mergeCell ref="Y126:Y129"/>
    <mergeCell ref="G167:G170"/>
    <mergeCell ref="F167:F170"/>
    <mergeCell ref="G155:G158"/>
    <mergeCell ref="X159:X162"/>
    <mergeCell ref="T167:T170"/>
    <mergeCell ref="T147:T150"/>
    <mergeCell ref="R151:R154"/>
    <mergeCell ref="R155:R158"/>
    <mergeCell ref="T155:T158"/>
    <mergeCell ref="S155:S158"/>
    <mergeCell ref="W159:W162"/>
    <mergeCell ref="V130:V133"/>
    <mergeCell ref="V167:V170"/>
    <mergeCell ref="T163:T166"/>
    <mergeCell ref="W134:W137"/>
    <mergeCell ref="V155:V158"/>
    <mergeCell ref="Y130:Y133"/>
    <mergeCell ref="V163:V166"/>
    <mergeCell ref="D130:D133"/>
    <mergeCell ref="B159:B162"/>
    <mergeCell ref="F155:F158"/>
    <mergeCell ref="T130:T133"/>
    <mergeCell ref="Y179:Y182"/>
    <mergeCell ref="X179:X182"/>
    <mergeCell ref="X199:X202"/>
    <mergeCell ref="Y191:Y194"/>
    <mergeCell ref="Y183:Y186"/>
    <mergeCell ref="Y171:Y174"/>
    <mergeCell ref="Y175:Y178"/>
    <mergeCell ref="C187:C190"/>
    <mergeCell ref="C167:C170"/>
    <mergeCell ref="C159:C162"/>
    <mergeCell ref="C151:C154"/>
    <mergeCell ref="D151:D154"/>
    <mergeCell ref="A191:A194"/>
    <mergeCell ref="B191:B194"/>
    <mergeCell ref="H191:H194"/>
    <mergeCell ref="G191:G194"/>
    <mergeCell ref="F191:F194"/>
    <mergeCell ref="E191:E194"/>
    <mergeCell ref="D191:D194"/>
    <mergeCell ref="C191:C194"/>
    <mergeCell ref="A183:A186"/>
    <mergeCell ref="A171:A174"/>
    <mergeCell ref="B171:B174"/>
    <mergeCell ref="X183:X186"/>
    <mergeCell ref="W187:W190"/>
    <mergeCell ref="W175:W178"/>
    <mergeCell ref="X175:X178"/>
    <mergeCell ref="W155:W158"/>
    <mergeCell ref="X155:X158"/>
    <mergeCell ref="G159:G162"/>
    <mergeCell ref="Q163:Q166"/>
    <mergeCell ref="S167:S170"/>
    <mergeCell ref="W167:W170"/>
    <mergeCell ref="X167:X170"/>
    <mergeCell ref="T199:T202"/>
    <mergeCell ref="T203:T206"/>
    <mergeCell ref="H143:H146"/>
    <mergeCell ref="G143:G146"/>
    <mergeCell ref="T175:T178"/>
    <mergeCell ref="W151:W154"/>
    <mergeCell ref="V151:V154"/>
    <mergeCell ref="T191:T194"/>
    <mergeCell ref="S191:S194"/>
    <mergeCell ref="D159:D162"/>
    <mergeCell ref="S179:S182"/>
    <mergeCell ref="T179:T182"/>
    <mergeCell ref="F159:F162"/>
    <mergeCell ref="H163:H166"/>
    <mergeCell ref="X195:X198"/>
    <mergeCell ref="F143:F146"/>
    <mergeCell ref="R163:R166"/>
    <mergeCell ref="Q159:Q162"/>
    <mergeCell ref="R175:R178"/>
    <mergeCell ref="U175:U178"/>
    <mergeCell ref="R147:R150"/>
    <mergeCell ref="R203:R206"/>
    <mergeCell ref="U143:U146"/>
    <mergeCell ref="U151:U154"/>
    <mergeCell ref="T183:T186"/>
    <mergeCell ref="W179:W182"/>
    <mergeCell ref="S203:S206"/>
    <mergeCell ref="D187:D190"/>
    <mergeCell ref="V143:V146"/>
    <mergeCell ref="T159:T162"/>
    <mergeCell ref="A203:A206"/>
    <mergeCell ref="V147:V150"/>
    <mergeCell ref="Y195:Y198"/>
    <mergeCell ref="H199:H202"/>
    <mergeCell ref="S175:S178"/>
    <mergeCell ref="C175:C178"/>
    <mergeCell ref="D175:D178"/>
    <mergeCell ref="X187:X190"/>
    <mergeCell ref="A155:A158"/>
    <mergeCell ref="B155:B158"/>
    <mergeCell ref="U167:U170"/>
    <mergeCell ref="R187:R190"/>
    <mergeCell ref="C163:C166"/>
    <mergeCell ref="W183:W186"/>
    <mergeCell ref="W199:W202"/>
    <mergeCell ref="Y199:Y202"/>
    <mergeCell ref="U199:U202"/>
    <mergeCell ref="V199:V202"/>
    <mergeCell ref="V195:V198"/>
    <mergeCell ref="Y203:Y206"/>
    <mergeCell ref="U191:U194"/>
    <mergeCell ref="U187:U190"/>
    <mergeCell ref="W195:W198"/>
    <mergeCell ref="W203:W206"/>
    <mergeCell ref="G199:G202"/>
    <mergeCell ref="E183:E186"/>
    <mergeCell ref="H195:H198"/>
    <mergeCell ref="G195:G198"/>
    <mergeCell ref="Y187:Y190"/>
    <mergeCell ref="W171:W174"/>
    <mergeCell ref="U147:U150"/>
    <mergeCell ref="A175:A178"/>
    <mergeCell ref="Y211:Y214"/>
    <mergeCell ref="V203:V206"/>
    <mergeCell ref="V211:V214"/>
    <mergeCell ref="W211:W214"/>
    <mergeCell ref="X191:X194"/>
    <mergeCell ref="W191:W194"/>
    <mergeCell ref="Y281:Y288"/>
    <mergeCell ref="Q281:Q288"/>
    <mergeCell ref="R281:R288"/>
    <mergeCell ref="S281:S288"/>
    <mergeCell ref="R183:R186"/>
    <mergeCell ref="R167:R170"/>
    <mergeCell ref="W207:W210"/>
    <mergeCell ref="X207:X210"/>
    <mergeCell ref="Y207:Y210"/>
    <mergeCell ref="H179:H182"/>
    <mergeCell ref="G179:G182"/>
    <mergeCell ref="V183:V186"/>
    <mergeCell ref="U203:U206"/>
    <mergeCell ref="U183:U186"/>
    <mergeCell ref="T171:T174"/>
    <mergeCell ref="V175:V178"/>
    <mergeCell ref="X203:X206"/>
    <mergeCell ref="S187:S190"/>
    <mergeCell ref="T187:T190"/>
    <mergeCell ref="U171:U174"/>
    <mergeCell ref="R179:R182"/>
    <mergeCell ref="S276:S279"/>
    <mergeCell ref="Y276:Y279"/>
    <mergeCell ref="X276:X279"/>
    <mergeCell ref="A280:Y280"/>
    <mergeCell ref="A281:A284"/>
    <mergeCell ref="Y219:Y222"/>
    <mergeCell ref="X219:X222"/>
    <mergeCell ref="W219:W222"/>
    <mergeCell ref="V219:V222"/>
    <mergeCell ref="X231:X234"/>
    <mergeCell ref="W231:W234"/>
    <mergeCell ref="E255:E258"/>
    <mergeCell ref="Y231:Y234"/>
    <mergeCell ref="B255:B258"/>
    <mergeCell ref="C255:C258"/>
    <mergeCell ref="D255:D258"/>
    <mergeCell ref="T255:T258"/>
    <mergeCell ref="U255:U258"/>
    <mergeCell ref="V255:V258"/>
    <mergeCell ref="W255:W258"/>
    <mergeCell ref="W315:W318"/>
    <mergeCell ref="V315:V318"/>
    <mergeCell ref="U315:U318"/>
    <mergeCell ref="T315:T318"/>
    <mergeCell ref="S315:S318"/>
    <mergeCell ref="R315:R318"/>
    <mergeCell ref="Q315:Q318"/>
    <mergeCell ref="B293:B296"/>
    <mergeCell ref="Y251:Y254"/>
    <mergeCell ref="Q301:Q302"/>
    <mergeCell ref="R301:R302"/>
    <mergeCell ref="S301:S302"/>
    <mergeCell ref="T301:T302"/>
    <mergeCell ref="U301:U302"/>
    <mergeCell ref="V301:V302"/>
    <mergeCell ref="C285:C288"/>
    <mergeCell ref="D285:D288"/>
    <mergeCell ref="X211:X214"/>
    <mergeCell ref="W215:W218"/>
    <mergeCell ref="H255:H258"/>
    <mergeCell ref="Q255:Q258"/>
    <mergeCell ref="E276:E279"/>
    <mergeCell ref="R227:R230"/>
    <mergeCell ref="F271:F274"/>
    <mergeCell ref="G271:G274"/>
    <mergeCell ref="H271:H274"/>
    <mergeCell ref="Q271:Q274"/>
    <mergeCell ref="R271:R274"/>
    <mergeCell ref="S271:S274"/>
    <mergeCell ref="H276:H279"/>
    <mergeCell ref="G276:G279"/>
    <mergeCell ref="F276:F279"/>
    <mergeCell ref="V191:V194"/>
    <mergeCell ref="R191:R194"/>
    <mergeCell ref="T215:T218"/>
    <mergeCell ref="T207:T210"/>
    <mergeCell ref="R215:R218"/>
    <mergeCell ref="H227:H230"/>
    <mergeCell ref="E211:E214"/>
    <mergeCell ref="S235:S238"/>
    <mergeCell ref="T259:T262"/>
    <mergeCell ref="U259:U262"/>
    <mergeCell ref="V259:V262"/>
    <mergeCell ref="W259:W262"/>
    <mergeCell ref="X259:X262"/>
    <mergeCell ref="T195:T198"/>
    <mergeCell ref="V215:V218"/>
    <mergeCell ref="U215:U218"/>
    <mergeCell ref="Q215:Q218"/>
    <mergeCell ref="T297:T300"/>
    <mergeCell ref="U297:U300"/>
    <mergeCell ref="V297:V300"/>
    <mergeCell ref="W297:W300"/>
    <mergeCell ref="X297:X300"/>
    <mergeCell ref="V171:V174"/>
    <mergeCell ref="V293:V296"/>
    <mergeCell ref="U293:U296"/>
    <mergeCell ref="T293:T296"/>
    <mergeCell ref="S293:S296"/>
    <mergeCell ref="R293:R296"/>
    <mergeCell ref="Q293:Q296"/>
    <mergeCell ref="V276:V279"/>
    <mergeCell ref="T271:T274"/>
    <mergeCell ref="U271:U274"/>
    <mergeCell ref="V271:V274"/>
    <mergeCell ref="W271:W274"/>
    <mergeCell ref="X271:X274"/>
    <mergeCell ref="W239:W242"/>
    <mergeCell ref="X239:X242"/>
    <mergeCell ref="Q251:Q254"/>
    <mergeCell ref="R251:R254"/>
    <mergeCell ref="U219:U222"/>
    <mergeCell ref="U207:U210"/>
    <mergeCell ref="U281:U288"/>
    <mergeCell ref="V281:V288"/>
    <mergeCell ref="W281:W288"/>
    <mergeCell ref="U276:U279"/>
    <mergeCell ref="W227:W230"/>
    <mergeCell ref="T276:T279"/>
    <mergeCell ref="X251:X254"/>
    <mergeCell ref="V187:V190"/>
    <mergeCell ref="Y297:Y300"/>
    <mergeCell ref="X293:X296"/>
    <mergeCell ref="W293:W296"/>
    <mergeCell ref="A293:A296"/>
    <mergeCell ref="V207:V210"/>
    <mergeCell ref="U195:U198"/>
    <mergeCell ref="U211:U214"/>
    <mergeCell ref="Q276:Q279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Q297:Q300"/>
    <mergeCell ref="R297:R300"/>
    <mergeCell ref="S297:S300"/>
    <mergeCell ref="Y289:Y292"/>
    <mergeCell ref="A251:A254"/>
    <mergeCell ref="B251:B254"/>
    <mergeCell ref="H207:H210"/>
    <mergeCell ref="G207:G210"/>
    <mergeCell ref="Q207:Q210"/>
    <mergeCell ref="R207:R210"/>
    <mergeCell ref="H219:H222"/>
    <mergeCell ref="T251:T254"/>
    <mergeCell ref="U251:U254"/>
    <mergeCell ref="V251:V254"/>
    <mergeCell ref="E285:E288"/>
    <mergeCell ref="A275:Y275"/>
    <mergeCell ref="H327:H330"/>
    <mergeCell ref="G327:G330"/>
    <mergeCell ref="F327:F330"/>
    <mergeCell ref="E327:E330"/>
    <mergeCell ref="D327:D330"/>
    <mergeCell ref="C327:C330"/>
    <mergeCell ref="B327:B330"/>
    <mergeCell ref="A327:A330"/>
    <mergeCell ref="H319:H322"/>
    <mergeCell ref="G319:G322"/>
    <mergeCell ref="F319:F322"/>
    <mergeCell ref="E319:E322"/>
    <mergeCell ref="D319:D322"/>
    <mergeCell ref="C319:C322"/>
    <mergeCell ref="B319:B322"/>
    <mergeCell ref="A319:A322"/>
    <mergeCell ref="E315:E318"/>
    <mergeCell ref="D315:D318"/>
    <mergeCell ref="C315:C318"/>
    <mergeCell ref="B315:B318"/>
    <mergeCell ref="A315:A318"/>
    <mergeCell ref="Y327:Y330"/>
    <mergeCell ref="X327:X330"/>
    <mergeCell ref="W327:W330"/>
    <mergeCell ref="V327:V330"/>
    <mergeCell ref="U327:U330"/>
    <mergeCell ref="T327:T330"/>
    <mergeCell ref="S327:S330"/>
    <mergeCell ref="R327:R330"/>
    <mergeCell ref="Q327:Q330"/>
    <mergeCell ref="Y323:Y326"/>
    <mergeCell ref="X323:X326"/>
    <mergeCell ref="W323:W326"/>
    <mergeCell ref="V323:V326"/>
    <mergeCell ref="U323:U326"/>
    <mergeCell ref="T323:T326"/>
    <mergeCell ref="S323:S326"/>
    <mergeCell ref="R323:R326"/>
    <mergeCell ref="Q323:Q326"/>
    <mergeCell ref="Y319:Y322"/>
    <mergeCell ref="X319:X322"/>
    <mergeCell ref="W319:W322"/>
    <mergeCell ref="V319:V322"/>
    <mergeCell ref="U319:U322"/>
    <mergeCell ref="T319:T322"/>
    <mergeCell ref="S319:S322"/>
    <mergeCell ref="R319:R322"/>
    <mergeCell ref="Q319:Q322"/>
    <mergeCell ref="B323:B326"/>
    <mergeCell ref="A323:A326"/>
    <mergeCell ref="C26:C30"/>
    <mergeCell ref="D26:D30"/>
    <mergeCell ref="E26:E30"/>
    <mergeCell ref="F26:F30"/>
    <mergeCell ref="G26:G30"/>
    <mergeCell ref="H26:H30"/>
    <mergeCell ref="D35:D38"/>
    <mergeCell ref="H35:H38"/>
    <mergeCell ref="C31:C34"/>
    <mergeCell ref="D31:D34"/>
    <mergeCell ref="E31:E34"/>
    <mergeCell ref="H323:H326"/>
    <mergeCell ref="G323:G326"/>
    <mergeCell ref="F323:F326"/>
    <mergeCell ref="E323:E326"/>
    <mergeCell ref="D323:D326"/>
    <mergeCell ref="C323:C326"/>
    <mergeCell ref="A314:Y314"/>
    <mergeCell ref="H315:H318"/>
    <mergeCell ref="G315:G318"/>
    <mergeCell ref="F315:F318"/>
    <mergeCell ref="Y315:Y318"/>
    <mergeCell ref="X315:X318"/>
    <mergeCell ref="T219:T222"/>
    <mergeCell ref="S219:S222"/>
    <mergeCell ref="R219:R222"/>
    <mergeCell ref="Q219:Q222"/>
    <mergeCell ref="E43:E48"/>
    <mergeCell ref="F43:F48"/>
    <mergeCell ref="G43:G48"/>
    <mergeCell ref="H43:H48"/>
    <mergeCell ref="A179:A182"/>
    <mergeCell ref="B179:B182"/>
    <mergeCell ref="C179:C182"/>
    <mergeCell ref="D179:D182"/>
    <mergeCell ref="E179:E182"/>
    <mergeCell ref="R171:R174"/>
    <mergeCell ref="S171:S174"/>
    <mergeCell ref="S163:S166"/>
    <mergeCell ref="C76:C79"/>
    <mergeCell ref="D76:D79"/>
    <mergeCell ref="E76:E79"/>
    <mergeCell ref="B167:B170"/>
    <mergeCell ref="F76:F79"/>
    <mergeCell ref="G76:G79"/>
    <mergeCell ref="H76:H79"/>
    <mergeCell ref="A76:A79"/>
    <mergeCell ref="B76:B79"/>
    <mergeCell ref="D167:D170"/>
    <mergeCell ref="E167:E170"/>
    <mergeCell ref="B163:B166"/>
    <mergeCell ref="A159:A162"/>
    <mergeCell ref="A167:A170"/>
    <mergeCell ref="Y76:Y79"/>
    <mergeCell ref="C68:C71"/>
    <mergeCell ref="D68:D71"/>
    <mergeCell ref="E68:E71"/>
    <mergeCell ref="F68:F71"/>
    <mergeCell ref="G68:G71"/>
    <mergeCell ref="H68:H71"/>
    <mergeCell ref="A68:A71"/>
    <mergeCell ref="B68:B71"/>
    <mergeCell ref="F72:F75"/>
    <mergeCell ref="Q113:Q116"/>
    <mergeCell ref="B113:B116"/>
    <mergeCell ref="E113:E116"/>
    <mergeCell ref="X171:X174"/>
    <mergeCell ref="Y134:Y137"/>
    <mergeCell ref="X134:X137"/>
    <mergeCell ref="F134:F137"/>
    <mergeCell ref="W130:W133"/>
    <mergeCell ref="X130:X133"/>
    <mergeCell ref="X151:X154"/>
    <mergeCell ref="Y143:Y146"/>
    <mergeCell ref="X139:X142"/>
    <mergeCell ref="Y139:Y142"/>
    <mergeCell ref="W143:W146"/>
    <mergeCell ref="W147:W150"/>
    <mergeCell ref="Y147:Y150"/>
    <mergeCell ref="Y155:Y158"/>
    <mergeCell ref="Y151:Y154"/>
    <mergeCell ref="W139:W142"/>
    <mergeCell ref="S147:S150"/>
    <mergeCell ref="D143:D146"/>
    <mergeCell ref="Y167:Y170"/>
    <mergeCell ref="A31:A34"/>
    <mergeCell ref="B31:B34"/>
    <mergeCell ref="A57:A63"/>
    <mergeCell ref="B57:B63"/>
    <mergeCell ref="C57:C63"/>
    <mergeCell ref="D57:D63"/>
    <mergeCell ref="E57:E63"/>
    <mergeCell ref="F57:F63"/>
    <mergeCell ref="G57:G63"/>
    <mergeCell ref="H57:H63"/>
    <mergeCell ref="E39:E42"/>
    <mergeCell ref="F39:F42"/>
    <mergeCell ref="G39:G42"/>
    <mergeCell ref="H39:H42"/>
    <mergeCell ref="A35:A38"/>
    <mergeCell ref="B35:B38"/>
    <mergeCell ref="C35:C38"/>
    <mergeCell ref="A43:A48"/>
    <mergeCell ref="B43:B48"/>
    <mergeCell ref="C43:C48"/>
    <mergeCell ref="D43:D48"/>
    <mergeCell ref="F31:F34"/>
    <mergeCell ref="G31:G34"/>
    <mergeCell ref="F35:F38"/>
    <mergeCell ref="G35:G38"/>
    <mergeCell ref="H31:H34"/>
    <mergeCell ref="F53:F56"/>
    <mergeCell ref="G53:G56"/>
    <mergeCell ref="H53:H56"/>
    <mergeCell ref="C64:C67"/>
    <mergeCell ref="D64:D67"/>
    <mergeCell ref="E64:E67"/>
    <mergeCell ref="F64:F67"/>
    <mergeCell ref="X39:X42"/>
    <mergeCell ref="Y39:Y42"/>
    <mergeCell ref="R49:R52"/>
    <mergeCell ref="S49:S52"/>
    <mergeCell ref="T49:T52"/>
    <mergeCell ref="U49:U52"/>
    <mergeCell ref="V49:V52"/>
    <mergeCell ref="W49:W52"/>
    <mergeCell ref="X49:X52"/>
    <mergeCell ref="Y49:Y52"/>
    <mergeCell ref="Q49:Q52"/>
    <mergeCell ref="H64:H67"/>
    <mergeCell ref="A64:A67"/>
    <mergeCell ref="B64:B67"/>
    <mergeCell ref="A49:A52"/>
    <mergeCell ref="B49:B52"/>
    <mergeCell ref="C49:C52"/>
    <mergeCell ref="D49:D52"/>
    <mergeCell ref="E49:E52"/>
    <mergeCell ref="F49:F52"/>
    <mergeCell ref="G49:G52"/>
    <mergeCell ref="H49:H52"/>
    <mergeCell ref="A53:A56"/>
    <mergeCell ref="B53:B56"/>
    <mergeCell ref="C53:C56"/>
    <mergeCell ref="D53:D56"/>
    <mergeCell ref="E53:E56"/>
    <mergeCell ref="G64:G67"/>
    <mergeCell ref="R35:R38"/>
    <mergeCell ref="S35:S38"/>
    <mergeCell ref="R39:R42"/>
    <mergeCell ref="S39:S42"/>
    <mergeCell ref="T39:T42"/>
    <mergeCell ref="U39:U42"/>
    <mergeCell ref="V39:V42"/>
    <mergeCell ref="W39:W42"/>
    <mergeCell ref="S27:S29"/>
    <mergeCell ref="T27:T29"/>
    <mergeCell ref="U27:U29"/>
    <mergeCell ref="V27:V29"/>
    <mergeCell ref="W27:W29"/>
    <mergeCell ref="X27:X29"/>
    <mergeCell ref="Y27:Y29"/>
    <mergeCell ref="T35:T38"/>
    <mergeCell ref="U35:U38"/>
    <mergeCell ref="V35:V38"/>
    <mergeCell ref="W35:W38"/>
    <mergeCell ref="X35:X38"/>
    <mergeCell ref="Y35:Y38"/>
    <mergeCell ref="R33:R34"/>
    <mergeCell ref="S33:S34"/>
    <mergeCell ref="T33:T34"/>
    <mergeCell ref="U33:U34"/>
    <mergeCell ref="V33:V34"/>
    <mergeCell ref="W33:W34"/>
    <mergeCell ref="X33:X34"/>
    <mergeCell ref="Y33:Y34"/>
    <mergeCell ref="A276:A279"/>
    <mergeCell ref="W276:W279"/>
    <mergeCell ref="E281:E284"/>
    <mergeCell ref="B281:B284"/>
    <mergeCell ref="H281:H284"/>
    <mergeCell ref="G281:G284"/>
    <mergeCell ref="F281:F284"/>
    <mergeCell ref="X255:X258"/>
    <mergeCell ref="Y255:Y258"/>
    <mergeCell ref="F251:F254"/>
    <mergeCell ref="G251:G254"/>
    <mergeCell ref="H251:H254"/>
    <mergeCell ref="A259:A262"/>
    <mergeCell ref="B259:B262"/>
    <mergeCell ref="C259:C262"/>
    <mergeCell ref="D259:D262"/>
    <mergeCell ref="E259:E262"/>
    <mergeCell ref="F259:F262"/>
    <mergeCell ref="G259:G262"/>
    <mergeCell ref="H259:H262"/>
    <mergeCell ref="Q259:Q262"/>
    <mergeCell ref="R259:R262"/>
    <mergeCell ref="S259:S262"/>
    <mergeCell ref="A263:A266"/>
    <mergeCell ref="C263:C266"/>
    <mergeCell ref="D263:D266"/>
    <mergeCell ref="E263:E266"/>
    <mergeCell ref="F263:F266"/>
    <mergeCell ref="G263:G266"/>
    <mergeCell ref="H263:H266"/>
    <mergeCell ref="Q263:Q266"/>
    <mergeCell ref="R263:R266"/>
    <mergeCell ref="A113:A116"/>
    <mergeCell ref="R113:R116"/>
    <mergeCell ref="S113:S116"/>
    <mergeCell ref="T113:T116"/>
    <mergeCell ref="U113:U116"/>
    <mergeCell ref="V113:V116"/>
    <mergeCell ref="W113:W116"/>
    <mergeCell ref="X113:X116"/>
    <mergeCell ref="Y113:Y116"/>
    <mergeCell ref="Q22:Q25"/>
    <mergeCell ref="R22:R25"/>
    <mergeCell ref="S22:S25"/>
    <mergeCell ref="T22:T25"/>
    <mergeCell ref="U22:U25"/>
    <mergeCell ref="V22:V25"/>
    <mergeCell ref="W22:W25"/>
    <mergeCell ref="X22:X25"/>
    <mergeCell ref="Y22:Y25"/>
    <mergeCell ref="Q31:Q32"/>
    <mergeCell ref="R31:R32"/>
    <mergeCell ref="S31:S32"/>
    <mergeCell ref="T31:T32"/>
    <mergeCell ref="U31:U32"/>
    <mergeCell ref="V31:V32"/>
    <mergeCell ref="W31:W32"/>
    <mergeCell ref="X31:X32"/>
    <mergeCell ref="Y31:Y32"/>
    <mergeCell ref="Q27:Q29"/>
    <mergeCell ref="R27:R29"/>
    <mergeCell ref="W53:W56"/>
    <mergeCell ref="X53:X56"/>
    <mergeCell ref="Y53:Y56"/>
  </mergeCells>
  <pageMargins left="0.70866141732283472" right="0.70866141732283472" top="0.74803149606299213" bottom="0.74803149606299213" header="0.31496062992125984" footer="0.31496062992125984"/>
  <pageSetup paperSize="9" scale="3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5" x14ac:dyDescent="0.25"/>
  <cols>
    <col min="5" max="5" width="12" bestFit="1" customWidth="1"/>
    <col min="6" max="6" width="9.85546875" bestFit="1" customWidth="1"/>
  </cols>
  <sheetData>
    <row r="16" spans="4:10" x14ac:dyDescent="0.25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2023-08-15T09:10:19Z</dcterms:modified>
</cp:coreProperties>
</file>