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52" yWindow="0" windowWidth="27648" windowHeight="91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Лист1!$A$1:$AA$47</definedName>
  </definedNames>
  <calcPr calcId="162913"/>
</workbook>
</file>

<file path=xl/calcChain.xml><?xml version="1.0" encoding="utf-8"?>
<calcChain xmlns="http://schemas.openxmlformats.org/spreadsheetml/2006/main">
  <c r="N18" i="1" l="1"/>
  <c r="N19" i="1"/>
  <c r="N17" i="1"/>
  <c r="K17" i="1" l="1"/>
  <c r="Q17" i="1" l="1"/>
  <c r="L19" i="1"/>
  <c r="M19" i="1"/>
  <c r="O19" i="1"/>
  <c r="P19" i="1"/>
  <c r="Q19" i="1"/>
  <c r="L18" i="1"/>
  <c r="M18" i="1"/>
  <c r="O18" i="1"/>
  <c r="P18" i="1"/>
  <c r="Q18" i="1"/>
  <c r="L17" i="1"/>
  <c r="M17" i="1"/>
  <c r="O17" i="1"/>
  <c r="P17" i="1"/>
  <c r="K18" i="1"/>
  <c r="K19" i="1"/>
  <c r="J39" i="1"/>
  <c r="J38" i="1"/>
  <c r="J37" i="1"/>
  <c r="Q36" i="1"/>
  <c r="P36" i="1"/>
  <c r="O36" i="1"/>
  <c r="N36" i="1"/>
  <c r="M36" i="1"/>
  <c r="L36" i="1"/>
  <c r="K36" i="1"/>
  <c r="J36" i="1" l="1"/>
  <c r="J35" i="1"/>
  <c r="J34" i="1"/>
  <c r="J33" i="1"/>
  <c r="Q32" i="1"/>
  <c r="P32" i="1"/>
  <c r="O32" i="1"/>
  <c r="N32" i="1"/>
  <c r="M32" i="1"/>
  <c r="L32" i="1"/>
  <c r="K32" i="1"/>
  <c r="J32" i="1" l="1"/>
  <c r="L40" i="1" l="1"/>
  <c r="M40" i="1"/>
  <c r="N40" i="1"/>
  <c r="O40" i="1"/>
  <c r="P40" i="1"/>
  <c r="Q40" i="1"/>
  <c r="K40" i="1"/>
  <c r="J41" i="1"/>
  <c r="J42" i="1"/>
  <c r="J43" i="1"/>
  <c r="J40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5" i="1"/>
  <c r="Q45" i="1"/>
  <c r="Q47" i="1"/>
  <c r="Q16" i="1" l="1"/>
  <c r="P47" i="1"/>
  <c r="P16" i="1"/>
  <c r="Q46" i="1"/>
  <c r="Q44" i="1" s="1"/>
  <c r="P46" i="1"/>
  <c r="L47" i="1"/>
  <c r="M47" i="1"/>
  <c r="N47" i="1"/>
  <c r="O47" i="1"/>
  <c r="N46" i="1"/>
  <c r="O46" i="1"/>
  <c r="L45" i="1"/>
  <c r="N45" i="1"/>
  <c r="K46" i="1"/>
  <c r="K45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4" i="1"/>
  <c r="M45" i="1"/>
  <c r="J17" i="1"/>
  <c r="M46" i="1"/>
  <c r="J18" i="1"/>
  <c r="J19" i="1"/>
  <c r="O16" i="1"/>
  <c r="O45" i="1"/>
  <c r="O44" i="1" s="1"/>
  <c r="N44" i="1"/>
  <c r="L16" i="1"/>
  <c r="K16" i="1"/>
  <c r="N16" i="1"/>
  <c r="K47" i="1"/>
  <c r="J47" i="1" s="1"/>
  <c r="M16" i="1"/>
  <c r="L46" i="1"/>
  <c r="M44" i="1" l="1"/>
  <c r="J16" i="1"/>
  <c r="J45" i="1"/>
  <c r="J46" i="1"/>
  <c r="L44" i="1"/>
  <c r="K44" i="1"/>
  <c r="J44" i="1" l="1"/>
</calcChain>
</file>

<file path=xl/sharedStrings.xml><?xml version="1.0" encoding="utf-8"?>
<sst xmlns="http://schemas.openxmlformats.org/spreadsheetml/2006/main" count="170" uniqueCount="63">
  <si>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</si>
  <si>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</si>
  <si>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</si>
  <si>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</si>
  <si>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</si>
  <si>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</si>
  <si>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</si>
  <si>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</si>
  <si>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</si>
  <si>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</si>
  <si>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</si>
  <si>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</si>
  <si>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</si>
  <si>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</si>
  <si>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</si>
  <si>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</si>
  <si>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</si>
  <si>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</si>
  <si>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</si>
  <si>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</si>
  <si>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</si>
  <si>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</si>
  <si>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</si>
  <si>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</si>
  <si>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</si>
  <si>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</si>
  <si>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</si>
  <si>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</si>
  <si>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</si>
  <si>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</si>
  <si>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</si>
  <si>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</si>
  <si>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</si>
  <si>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</si>
  <si>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</si>
  <si>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</si>
  <si>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</si>
  <si>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</si>
  <si>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</si>
  <si>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</si>
  <si>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</si>
  <si>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</si>
  <si>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</si>
  <si>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</si>
  <si>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</si>
  <si>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</si>
  <si>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</si>
  <si>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</si>
  <si>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</si>
  <si>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</si>
  <si>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</si>
  <si>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</si>
  <si>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</si>
  <si>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</si>
  <si>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</si>
  <si>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</si>
  <si>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</si>
  <si>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</si>
  <si>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Благоустройство территорий малых городов</t>
  </si>
  <si>
    <t>1.6.</t>
  </si>
  <si>
    <t xml:space="preserve">мероприятие 6 ОМ 1 ПП - Благоустройство территорий малых городов
</t>
  </si>
  <si>
    <t>Приложение  № 2</t>
  </si>
  <si>
    <t>Количество проектов победителей Всероссийского конкурса "Лучших проектов создания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</si>
</sst>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view="pageBreakPreview" topLeftCell="B25" zoomScale="58" zoomScaleNormal="47" zoomScaleSheetLayoutView="58" workbookViewId="0">
      <selection activeCell="F9" sqref="F9:Q10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6.88671875" style="1" customWidth="1"/>
    <col min="10" max="10" width="14.5546875" style="1" customWidth="1"/>
    <col min="11" max="11" width="14.109375" style="1" customWidth="1"/>
    <col min="12" max="12" width="13.44140625" style="1" customWidth="1"/>
    <col min="13" max="13" width="14.6640625" style="1" customWidth="1"/>
    <col min="14" max="15" width="14.5546875" style="1" customWidth="1"/>
    <col min="16" max="16" width="13.33203125" style="1" customWidth="1"/>
    <col min="17" max="17" width="14.21875" style="1" customWidth="1"/>
    <col min="18" max="18" width="32" style="1" customWidth="1"/>
    <col min="19" max="16384" width="9.109375" style="1"/>
  </cols>
  <sheetData>
    <row r="1" spans="1:27" x14ac:dyDescent="0.3">
      <c r="S1" s="2" t="s">
        <v>61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4" t="s">
        <v>21</v>
      </c>
      <c r="T2" s="34"/>
      <c r="U2" s="34"/>
      <c r="V2" s="34"/>
      <c r="W2" s="34"/>
      <c r="X2" s="34"/>
      <c r="Y2" s="34"/>
      <c r="Z2" s="34"/>
      <c r="AA2" s="34"/>
    </row>
    <row r="3" spans="1:2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4"/>
      <c r="T3" s="34"/>
      <c r="U3" s="34"/>
      <c r="V3" s="34"/>
      <c r="W3" s="34"/>
      <c r="X3" s="34"/>
      <c r="Y3" s="34"/>
      <c r="Z3" s="34"/>
      <c r="AA3" s="34"/>
    </row>
    <row r="4" spans="1:27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4"/>
      <c r="T4" s="34"/>
      <c r="U4" s="34"/>
      <c r="V4" s="34"/>
      <c r="W4" s="34"/>
      <c r="X4" s="34"/>
      <c r="Y4" s="34"/>
      <c r="Z4" s="34"/>
      <c r="AA4" s="34"/>
    </row>
    <row r="5" spans="1:27" ht="17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4"/>
      <c r="T5" s="34"/>
      <c r="U5" s="34"/>
      <c r="V5" s="34"/>
      <c r="W5" s="34"/>
      <c r="X5" s="34"/>
      <c r="Y5" s="34"/>
      <c r="Z5" s="34"/>
      <c r="AA5" s="34"/>
    </row>
    <row r="6" spans="1:27" x14ac:dyDescent="0.3">
      <c r="A6" s="40" t="s">
        <v>26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</row>
    <row r="7" spans="1:27" x14ac:dyDescent="0.3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</row>
    <row r="8" spans="1:27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" customHeight="1" x14ac:dyDescent="0.3">
      <c r="A9" s="13" t="s">
        <v>0</v>
      </c>
      <c r="B9" s="13" t="s">
        <v>29</v>
      </c>
      <c r="C9" s="23" t="s">
        <v>30</v>
      </c>
      <c r="D9" s="23"/>
      <c r="E9" s="22" t="s">
        <v>31</v>
      </c>
      <c r="F9" s="28" t="s">
        <v>28</v>
      </c>
      <c r="G9" s="41"/>
      <c r="H9" s="41"/>
      <c r="I9" s="41"/>
      <c r="J9" s="41"/>
      <c r="K9" s="41"/>
      <c r="L9" s="41"/>
      <c r="M9" s="41"/>
      <c r="N9" s="41"/>
      <c r="O9" s="41"/>
      <c r="P9" s="41"/>
      <c r="Q9" s="29"/>
      <c r="R9" s="13" t="s">
        <v>13</v>
      </c>
      <c r="S9" s="13"/>
      <c r="T9" s="13"/>
      <c r="U9" s="13"/>
      <c r="V9" s="13"/>
      <c r="W9" s="13"/>
      <c r="X9" s="13"/>
      <c r="Y9" s="13"/>
      <c r="Z9" s="13"/>
      <c r="AA9" s="13"/>
    </row>
    <row r="10" spans="1:27" ht="42" customHeight="1" x14ac:dyDescent="0.3">
      <c r="A10" s="13"/>
      <c r="B10" s="13"/>
      <c r="C10" s="23"/>
      <c r="D10" s="23"/>
      <c r="E10" s="22"/>
      <c r="F10" s="3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33"/>
      <c r="R10" s="13" t="s">
        <v>35</v>
      </c>
      <c r="S10" s="36" t="s">
        <v>6</v>
      </c>
      <c r="T10" s="13" t="s">
        <v>34</v>
      </c>
      <c r="U10" s="13"/>
      <c r="V10" s="13"/>
      <c r="W10" s="13"/>
      <c r="X10" s="13"/>
      <c r="Y10" s="13"/>
      <c r="Z10" s="13"/>
      <c r="AA10" s="13"/>
    </row>
    <row r="11" spans="1:27" ht="61.2" customHeight="1" x14ac:dyDescent="0.3">
      <c r="A11" s="13"/>
      <c r="B11" s="13"/>
      <c r="C11" s="23"/>
      <c r="D11" s="23"/>
      <c r="E11" s="22"/>
      <c r="F11" s="25" t="s">
        <v>36</v>
      </c>
      <c r="G11" s="26"/>
      <c r="H11" s="27"/>
      <c r="I11" s="23" t="s">
        <v>32</v>
      </c>
      <c r="J11" s="13" t="s">
        <v>33</v>
      </c>
      <c r="K11" s="37" t="s">
        <v>10</v>
      </c>
      <c r="L11" s="38"/>
      <c r="M11" s="38"/>
      <c r="N11" s="38"/>
      <c r="O11" s="38"/>
      <c r="P11" s="38"/>
      <c r="Q11" s="39"/>
      <c r="R11" s="13"/>
      <c r="S11" s="36"/>
      <c r="T11" s="13" t="s">
        <v>3</v>
      </c>
      <c r="U11" s="13" t="s">
        <v>11</v>
      </c>
      <c r="V11" s="13"/>
      <c r="W11" s="13"/>
      <c r="X11" s="13"/>
      <c r="Y11" s="13"/>
      <c r="Z11" s="13"/>
      <c r="AA11" s="13"/>
    </row>
    <row r="12" spans="1:27" ht="92.25" customHeight="1" x14ac:dyDescent="0.3">
      <c r="A12" s="13"/>
      <c r="B12" s="13"/>
      <c r="C12" s="6" t="s">
        <v>1</v>
      </c>
      <c r="D12" s="6" t="s">
        <v>2</v>
      </c>
      <c r="E12" s="22"/>
      <c r="F12" s="8" t="s">
        <v>37</v>
      </c>
      <c r="G12" s="8" t="s">
        <v>38</v>
      </c>
      <c r="H12" s="8" t="s">
        <v>39</v>
      </c>
      <c r="I12" s="23"/>
      <c r="J12" s="13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3"/>
      <c r="S12" s="36"/>
      <c r="T12" s="13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3">
      <c r="A14" s="35" t="s">
        <v>23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</row>
    <row r="15" spans="1:27" x14ac:dyDescent="0.3">
      <c r="A15" s="21" t="s">
        <v>24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</row>
    <row r="16" spans="1:27" ht="14.4" customHeight="1" x14ac:dyDescent="0.3">
      <c r="A16" s="10">
        <v>1</v>
      </c>
      <c r="B16" s="14" t="s">
        <v>44</v>
      </c>
      <c r="C16" s="10">
        <v>2018</v>
      </c>
      <c r="D16" s="10">
        <v>2024</v>
      </c>
      <c r="E16" s="14" t="s">
        <v>9</v>
      </c>
      <c r="F16" s="14" t="s">
        <v>8</v>
      </c>
      <c r="G16" s="14" t="s">
        <v>8</v>
      </c>
      <c r="H16" s="18" t="s">
        <v>8</v>
      </c>
      <c r="I16" s="9" t="s">
        <v>7</v>
      </c>
      <c r="J16" s="4">
        <f>SUM(K16:Q16)</f>
        <v>253827820.84999999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14306616.99</v>
      </c>
      <c r="Q16" s="4">
        <f t="shared" si="0"/>
        <v>116692111.88</v>
      </c>
      <c r="R16" s="14" t="s">
        <v>8</v>
      </c>
      <c r="S16" s="14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10" t="s">
        <v>8</v>
      </c>
      <c r="Z16" s="10" t="s">
        <v>8</v>
      </c>
      <c r="AA16" s="10" t="s">
        <v>8</v>
      </c>
    </row>
    <row r="17" spans="1:27" ht="30" customHeight="1" x14ac:dyDescent="0.3">
      <c r="A17" s="11"/>
      <c r="B17" s="15"/>
      <c r="C17" s="11"/>
      <c r="D17" s="11"/>
      <c r="E17" s="15"/>
      <c r="F17" s="15"/>
      <c r="G17" s="15"/>
      <c r="H17" s="19"/>
      <c r="I17" s="7" t="s">
        <v>19</v>
      </c>
      <c r="J17" s="4">
        <f t="shared" ref="J17:J47" si="1">SUM(K17:Q17)</f>
        <v>226953701.84999999</v>
      </c>
      <c r="K17" s="4">
        <f>K21+K25+K29+K33+K37+K41</f>
        <v>16640601.85</v>
      </c>
      <c r="L17" s="4">
        <f t="shared" ref="L17:P17" si="2">L21+L25+L29+L33+L37+L41</f>
        <v>24500000</v>
      </c>
      <c r="M17" s="4">
        <f t="shared" si="2"/>
        <v>24500000</v>
      </c>
      <c r="N17" s="4">
        <f>N21+N25+N29+N37+N41</f>
        <v>34888000</v>
      </c>
      <c r="O17" s="4">
        <f t="shared" si="2"/>
        <v>7840000</v>
      </c>
      <c r="P17" s="4">
        <f t="shared" si="2"/>
        <v>9800000</v>
      </c>
      <c r="Q17" s="4">
        <f>Q21+Q25+Q29+Q33+Q37+Q41</f>
        <v>108785100</v>
      </c>
      <c r="R17" s="15"/>
      <c r="S17" s="15"/>
      <c r="T17" s="11"/>
      <c r="U17" s="11"/>
      <c r="V17" s="11"/>
      <c r="W17" s="11"/>
      <c r="X17" s="11"/>
      <c r="Y17" s="11"/>
      <c r="Z17" s="11"/>
      <c r="AA17" s="11"/>
    </row>
    <row r="18" spans="1:27" ht="31.2" customHeight="1" x14ac:dyDescent="0.3">
      <c r="A18" s="11"/>
      <c r="B18" s="15"/>
      <c r="C18" s="11"/>
      <c r="D18" s="11"/>
      <c r="E18" s="15"/>
      <c r="F18" s="15"/>
      <c r="G18" s="15"/>
      <c r="H18" s="19"/>
      <c r="I18" s="7" t="s">
        <v>20</v>
      </c>
      <c r="J18" s="4">
        <f t="shared" si="1"/>
        <v>11415854.720000001</v>
      </c>
      <c r="K18" s="4">
        <f t="shared" ref="K18:Q19" si="3">K22+K26+K30+K34+K38+K42</f>
        <v>3359398.15</v>
      </c>
      <c r="L18" s="4">
        <f t="shared" si="3"/>
        <v>500000</v>
      </c>
      <c r="M18" s="4">
        <f t="shared" si="3"/>
        <v>500000</v>
      </c>
      <c r="N18" s="4">
        <f t="shared" ref="N18:N19" si="4">N22+N26+N30+N38+N42</f>
        <v>712000</v>
      </c>
      <c r="O18" s="4">
        <f t="shared" si="3"/>
        <v>160000</v>
      </c>
      <c r="P18" s="4">
        <f t="shared" si="3"/>
        <v>1943900</v>
      </c>
      <c r="Q18" s="4">
        <f t="shared" si="3"/>
        <v>4240556.57</v>
      </c>
      <c r="R18" s="15"/>
      <c r="S18" s="15"/>
      <c r="T18" s="11"/>
      <c r="U18" s="11"/>
      <c r="V18" s="11"/>
      <c r="W18" s="11"/>
      <c r="X18" s="11"/>
      <c r="Y18" s="11"/>
      <c r="Z18" s="11"/>
      <c r="AA18" s="11"/>
    </row>
    <row r="19" spans="1:27" ht="27.6" x14ac:dyDescent="0.3">
      <c r="A19" s="12"/>
      <c r="B19" s="16"/>
      <c r="C19" s="12"/>
      <c r="D19" s="12"/>
      <c r="E19" s="16"/>
      <c r="F19" s="16"/>
      <c r="G19" s="16"/>
      <c r="H19" s="20"/>
      <c r="I19" s="5" t="s">
        <v>40</v>
      </c>
      <c r="J19" s="4">
        <f t="shared" si="1"/>
        <v>15458264.280000001</v>
      </c>
      <c r="K19" s="4">
        <f t="shared" si="3"/>
        <v>2513086.16</v>
      </c>
      <c r="L19" s="4">
        <f t="shared" si="3"/>
        <v>1315789.48</v>
      </c>
      <c r="M19" s="4">
        <f t="shared" si="3"/>
        <v>1315789.48</v>
      </c>
      <c r="N19" s="4">
        <f t="shared" si="4"/>
        <v>1873684.22</v>
      </c>
      <c r="O19" s="4">
        <f t="shared" si="3"/>
        <v>2210742.64</v>
      </c>
      <c r="P19" s="4">
        <f t="shared" si="3"/>
        <v>2562716.9900000002</v>
      </c>
      <c r="Q19" s="4">
        <f t="shared" si="3"/>
        <v>3666455.31</v>
      </c>
      <c r="R19" s="16"/>
      <c r="S19" s="16"/>
      <c r="T19" s="12"/>
      <c r="U19" s="12"/>
      <c r="V19" s="12"/>
      <c r="W19" s="12"/>
      <c r="X19" s="12"/>
      <c r="Y19" s="12"/>
      <c r="Z19" s="12"/>
      <c r="AA19" s="12"/>
    </row>
    <row r="20" spans="1:27" x14ac:dyDescent="0.3">
      <c r="A20" s="10" t="s">
        <v>17</v>
      </c>
      <c r="B20" s="14" t="s">
        <v>45</v>
      </c>
      <c r="C20" s="10">
        <v>2018</v>
      </c>
      <c r="D20" s="10">
        <v>2024</v>
      </c>
      <c r="E20" s="14" t="s">
        <v>9</v>
      </c>
      <c r="F20" s="14" t="s">
        <v>8</v>
      </c>
      <c r="G20" s="14" t="s">
        <v>8</v>
      </c>
      <c r="H20" s="14" t="s">
        <v>8</v>
      </c>
      <c r="I20" s="9" t="s">
        <v>7</v>
      </c>
      <c r="J20" s="4">
        <f t="shared" si="1"/>
        <v>0</v>
      </c>
      <c r="K20" s="4">
        <f>K21+K22+K23</f>
        <v>0</v>
      </c>
      <c r="L20" s="4">
        <f t="shared" ref="L20:Q20" si="5">L21+L22+L23</f>
        <v>0</v>
      </c>
      <c r="M20" s="4">
        <f t="shared" si="5"/>
        <v>0</v>
      </c>
      <c r="N20" s="4">
        <f t="shared" si="5"/>
        <v>0</v>
      </c>
      <c r="O20" s="4">
        <f t="shared" si="5"/>
        <v>0</v>
      </c>
      <c r="P20" s="4">
        <f t="shared" si="5"/>
        <v>0</v>
      </c>
      <c r="Q20" s="4">
        <f t="shared" si="5"/>
        <v>0</v>
      </c>
      <c r="R20" s="14" t="s">
        <v>50</v>
      </c>
      <c r="S20" s="10" t="s">
        <v>27</v>
      </c>
      <c r="T20" s="10">
        <v>92</v>
      </c>
      <c r="U20" s="10">
        <v>20</v>
      </c>
      <c r="V20" s="10">
        <v>18</v>
      </c>
      <c r="W20" s="10">
        <v>18</v>
      </c>
      <c r="X20" s="10">
        <v>0</v>
      </c>
      <c r="Y20" s="10">
        <v>0</v>
      </c>
      <c r="Z20" s="10">
        <v>18</v>
      </c>
      <c r="AA20" s="13">
        <v>18</v>
      </c>
    </row>
    <row r="21" spans="1:27" ht="28.2" x14ac:dyDescent="0.3">
      <c r="A21" s="11"/>
      <c r="B21" s="15"/>
      <c r="C21" s="11"/>
      <c r="D21" s="11"/>
      <c r="E21" s="15"/>
      <c r="F21" s="15"/>
      <c r="G21" s="15"/>
      <c r="H21" s="15"/>
      <c r="I21" s="7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5"/>
      <c r="S21" s="11"/>
      <c r="T21" s="11"/>
      <c r="U21" s="11"/>
      <c r="V21" s="11"/>
      <c r="W21" s="11"/>
      <c r="X21" s="11"/>
      <c r="Y21" s="11"/>
      <c r="Z21" s="11"/>
      <c r="AA21" s="13"/>
    </row>
    <row r="22" spans="1:27" ht="28.2" x14ac:dyDescent="0.3">
      <c r="A22" s="11"/>
      <c r="B22" s="15"/>
      <c r="C22" s="11"/>
      <c r="D22" s="11"/>
      <c r="E22" s="15"/>
      <c r="F22" s="15"/>
      <c r="G22" s="15"/>
      <c r="H22" s="15"/>
      <c r="I22" s="7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5"/>
      <c r="S22" s="11"/>
      <c r="T22" s="11"/>
      <c r="U22" s="11"/>
      <c r="V22" s="11"/>
      <c r="W22" s="11"/>
      <c r="X22" s="11"/>
      <c r="Y22" s="11"/>
      <c r="Z22" s="11"/>
      <c r="AA22" s="13"/>
    </row>
    <row r="23" spans="1:27" ht="27.6" x14ac:dyDescent="0.3">
      <c r="A23" s="12"/>
      <c r="B23" s="16"/>
      <c r="C23" s="12"/>
      <c r="D23" s="12"/>
      <c r="E23" s="16"/>
      <c r="F23" s="16"/>
      <c r="G23" s="16"/>
      <c r="H23" s="16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6"/>
      <c r="S23" s="12"/>
      <c r="T23" s="12"/>
      <c r="U23" s="12"/>
      <c r="V23" s="12"/>
      <c r="W23" s="12"/>
      <c r="X23" s="12"/>
      <c r="Y23" s="12"/>
      <c r="Z23" s="12"/>
      <c r="AA23" s="13"/>
    </row>
    <row r="24" spans="1:27" x14ac:dyDescent="0.3">
      <c r="A24" s="10" t="s">
        <v>18</v>
      </c>
      <c r="B24" s="14" t="s">
        <v>46</v>
      </c>
      <c r="C24" s="10">
        <v>2018</v>
      </c>
      <c r="D24" s="10">
        <v>2024</v>
      </c>
      <c r="E24" s="14" t="s">
        <v>9</v>
      </c>
      <c r="F24" s="18" t="s">
        <v>42</v>
      </c>
      <c r="G24" s="18" t="s">
        <v>43</v>
      </c>
      <c r="H24" s="18" t="s">
        <v>41</v>
      </c>
      <c r="I24" s="9" t="s">
        <v>7</v>
      </c>
      <c r="J24" s="4">
        <f t="shared" si="1"/>
        <v>150935263.35999998</v>
      </c>
      <c r="K24" s="4">
        <f>K25+K26+K27</f>
        <v>21987875.02</v>
      </c>
      <c r="L24" s="4">
        <f t="shared" ref="L24:Q24" si="6">L25+L26+L27</f>
        <v>26315789.48</v>
      </c>
      <c r="M24" s="4">
        <f t="shared" si="6"/>
        <v>26315789.48</v>
      </c>
      <c r="N24" s="4">
        <f t="shared" si="6"/>
        <v>37473684.219999999</v>
      </c>
      <c r="O24" s="4">
        <f t="shared" si="6"/>
        <v>10210742.640000001</v>
      </c>
      <c r="P24" s="4">
        <f t="shared" si="6"/>
        <v>10660980.82</v>
      </c>
      <c r="Q24" s="4">
        <f t="shared" si="6"/>
        <v>17970401.699999999</v>
      </c>
      <c r="R24" s="14" t="s">
        <v>51</v>
      </c>
      <c r="S24" s="10" t="s">
        <v>27</v>
      </c>
      <c r="T24" s="10">
        <v>22</v>
      </c>
      <c r="U24" s="10">
        <v>4</v>
      </c>
      <c r="V24" s="10">
        <v>3</v>
      </c>
      <c r="W24" s="10">
        <v>1</v>
      </c>
      <c r="X24" s="10">
        <v>10</v>
      </c>
      <c r="Y24" s="10">
        <v>1</v>
      </c>
      <c r="Z24" s="10">
        <v>1</v>
      </c>
      <c r="AA24" s="13">
        <v>2</v>
      </c>
    </row>
    <row r="25" spans="1:27" ht="28.2" x14ac:dyDescent="0.3">
      <c r="A25" s="11"/>
      <c r="B25" s="15"/>
      <c r="C25" s="11"/>
      <c r="D25" s="11"/>
      <c r="E25" s="15"/>
      <c r="F25" s="19"/>
      <c r="G25" s="19"/>
      <c r="H25" s="19"/>
      <c r="I25" s="7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5"/>
      <c r="S25" s="11"/>
      <c r="T25" s="11"/>
      <c r="U25" s="11"/>
      <c r="V25" s="11"/>
      <c r="W25" s="11"/>
      <c r="X25" s="11"/>
      <c r="Y25" s="11"/>
      <c r="Z25" s="11"/>
      <c r="AA25" s="13"/>
    </row>
    <row r="26" spans="1:27" ht="28.2" x14ac:dyDescent="0.3">
      <c r="A26" s="11"/>
      <c r="B26" s="15"/>
      <c r="C26" s="11"/>
      <c r="D26" s="11"/>
      <c r="E26" s="15"/>
      <c r="F26" s="19"/>
      <c r="G26" s="19"/>
      <c r="H26" s="19"/>
      <c r="I26" s="7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5"/>
      <c r="S26" s="11"/>
      <c r="T26" s="11"/>
      <c r="U26" s="11"/>
      <c r="V26" s="11"/>
      <c r="W26" s="11"/>
      <c r="X26" s="11"/>
      <c r="Y26" s="11"/>
      <c r="Z26" s="11"/>
      <c r="AA26" s="13"/>
    </row>
    <row r="27" spans="1:27" ht="27.6" x14ac:dyDescent="0.3">
      <c r="A27" s="12"/>
      <c r="B27" s="16"/>
      <c r="C27" s="12"/>
      <c r="D27" s="12"/>
      <c r="E27" s="16"/>
      <c r="F27" s="20"/>
      <c r="G27" s="20"/>
      <c r="H27" s="20"/>
      <c r="I27" s="5" t="s">
        <v>40</v>
      </c>
      <c r="J27" s="4">
        <f t="shared" si="1"/>
        <v>10335263.359999999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970401.7</v>
      </c>
      <c r="R27" s="16"/>
      <c r="S27" s="12"/>
      <c r="T27" s="12"/>
      <c r="U27" s="12"/>
      <c r="V27" s="12"/>
      <c r="W27" s="12"/>
      <c r="X27" s="12"/>
      <c r="Y27" s="12"/>
      <c r="Z27" s="12"/>
      <c r="AA27" s="13"/>
    </row>
    <row r="28" spans="1:27" x14ac:dyDescent="0.3">
      <c r="A28" s="10" t="s">
        <v>25</v>
      </c>
      <c r="B28" s="14" t="s">
        <v>47</v>
      </c>
      <c r="C28" s="10">
        <v>2018</v>
      </c>
      <c r="D28" s="10">
        <v>2024</v>
      </c>
      <c r="E28" s="14" t="s">
        <v>9</v>
      </c>
      <c r="F28" s="18" t="s">
        <v>42</v>
      </c>
      <c r="G28" s="18" t="s">
        <v>42</v>
      </c>
      <c r="H28" s="18" t="s">
        <v>41</v>
      </c>
      <c r="I28" s="9" t="s">
        <v>7</v>
      </c>
      <c r="J28" s="4">
        <f t="shared" si="1"/>
        <v>525211.14</v>
      </c>
      <c r="K28" s="4">
        <f>K29+K30+K31</f>
        <v>525211.14</v>
      </c>
      <c r="L28" s="4">
        <f t="shared" ref="L28:Q28" si="7">L29+L30+L31</f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14" t="s">
        <v>52</v>
      </c>
      <c r="S28" s="10" t="s">
        <v>27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3">
        <v>0</v>
      </c>
    </row>
    <row r="29" spans="1:27" ht="28.2" x14ac:dyDescent="0.3">
      <c r="A29" s="11"/>
      <c r="B29" s="15"/>
      <c r="C29" s="11"/>
      <c r="D29" s="11"/>
      <c r="E29" s="15"/>
      <c r="F29" s="19"/>
      <c r="G29" s="19"/>
      <c r="H29" s="19"/>
      <c r="I29" s="7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5"/>
      <c r="S29" s="11"/>
      <c r="T29" s="11"/>
      <c r="U29" s="11"/>
      <c r="V29" s="11"/>
      <c r="W29" s="11"/>
      <c r="X29" s="11"/>
      <c r="Y29" s="11"/>
      <c r="Z29" s="11"/>
      <c r="AA29" s="13"/>
    </row>
    <row r="30" spans="1:27" ht="28.2" x14ac:dyDescent="0.3">
      <c r="A30" s="11"/>
      <c r="B30" s="15"/>
      <c r="C30" s="11"/>
      <c r="D30" s="11"/>
      <c r="E30" s="15"/>
      <c r="F30" s="19"/>
      <c r="G30" s="19"/>
      <c r="H30" s="19"/>
      <c r="I30" s="7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5"/>
      <c r="S30" s="11"/>
      <c r="T30" s="11"/>
      <c r="U30" s="11"/>
      <c r="V30" s="11"/>
      <c r="W30" s="11"/>
      <c r="X30" s="11"/>
      <c r="Y30" s="11"/>
      <c r="Z30" s="11"/>
      <c r="AA30" s="13"/>
    </row>
    <row r="31" spans="1:27" ht="27.6" x14ac:dyDescent="0.3">
      <c r="A31" s="12"/>
      <c r="B31" s="16"/>
      <c r="C31" s="12"/>
      <c r="D31" s="12"/>
      <c r="E31" s="16"/>
      <c r="F31" s="20"/>
      <c r="G31" s="20"/>
      <c r="H31" s="20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6"/>
      <c r="S31" s="12"/>
      <c r="T31" s="12"/>
      <c r="U31" s="12"/>
      <c r="V31" s="12"/>
      <c r="W31" s="12"/>
      <c r="X31" s="12"/>
      <c r="Y31" s="12"/>
      <c r="Z31" s="12"/>
      <c r="AA31" s="13"/>
    </row>
    <row r="32" spans="1:27" x14ac:dyDescent="0.3">
      <c r="A32" s="13" t="s">
        <v>53</v>
      </c>
      <c r="B32" s="14" t="s">
        <v>54</v>
      </c>
      <c r="C32" s="13">
        <v>2020</v>
      </c>
      <c r="D32" s="13">
        <v>2024</v>
      </c>
      <c r="E32" s="14" t="s">
        <v>9</v>
      </c>
      <c r="F32" s="17" t="s">
        <v>42</v>
      </c>
      <c r="G32" s="18" t="s">
        <v>43</v>
      </c>
      <c r="H32" s="18" t="s">
        <v>41</v>
      </c>
      <c r="I32" s="9" t="s">
        <v>7</v>
      </c>
      <c r="J32" s="4">
        <f t="shared" ref="J32:J39" si="8">SUM(K32:Q32)</f>
        <v>100102019.37</v>
      </c>
      <c r="K32" s="4">
        <f>K33+K34+K35</f>
        <v>0</v>
      </c>
      <c r="L32" s="4">
        <f t="shared" ref="L32:Q32" si="9">L33+L34+L35</f>
        <v>0</v>
      </c>
      <c r="M32" s="4">
        <f t="shared" si="9"/>
        <v>0</v>
      </c>
      <c r="N32" s="4">
        <f t="shared" si="9"/>
        <v>97932144.090000004</v>
      </c>
      <c r="O32" s="4">
        <f t="shared" si="9"/>
        <v>0</v>
      </c>
      <c r="P32" s="4">
        <f t="shared" si="9"/>
        <v>692875.28</v>
      </c>
      <c r="Q32" s="4">
        <f t="shared" si="9"/>
        <v>1477000</v>
      </c>
      <c r="R32" s="14" t="s">
        <v>8</v>
      </c>
      <c r="S32" s="10" t="s">
        <v>8</v>
      </c>
      <c r="T32" s="10" t="s">
        <v>8</v>
      </c>
      <c r="U32" s="10" t="s">
        <v>8</v>
      </c>
      <c r="V32" s="10" t="s">
        <v>8</v>
      </c>
      <c r="W32" s="10" t="s">
        <v>8</v>
      </c>
      <c r="X32" s="10" t="s">
        <v>8</v>
      </c>
      <c r="Y32" s="10" t="s">
        <v>8</v>
      </c>
      <c r="Z32" s="10" t="s">
        <v>8</v>
      </c>
      <c r="AA32" s="10" t="s">
        <v>8</v>
      </c>
    </row>
    <row r="33" spans="1:27" ht="28.2" x14ac:dyDescent="0.3">
      <c r="A33" s="13"/>
      <c r="B33" s="15"/>
      <c r="C33" s="13"/>
      <c r="D33" s="13"/>
      <c r="E33" s="15"/>
      <c r="F33" s="17"/>
      <c r="G33" s="19"/>
      <c r="H33" s="19"/>
      <c r="I33" s="7" t="s">
        <v>19</v>
      </c>
      <c r="J33" s="4">
        <f t="shared" si="8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5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28.2" x14ac:dyDescent="0.3">
      <c r="A34" s="13"/>
      <c r="B34" s="15"/>
      <c r="C34" s="13"/>
      <c r="D34" s="13"/>
      <c r="E34" s="15"/>
      <c r="F34" s="17"/>
      <c r="G34" s="19"/>
      <c r="H34" s="19"/>
      <c r="I34" s="7" t="s">
        <v>20</v>
      </c>
      <c r="J34" s="4">
        <f t="shared" si="8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5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27.6" x14ac:dyDescent="0.3">
      <c r="A35" s="13"/>
      <c r="B35" s="16"/>
      <c r="C35" s="13"/>
      <c r="D35" s="13"/>
      <c r="E35" s="16"/>
      <c r="F35" s="17"/>
      <c r="G35" s="20"/>
      <c r="H35" s="20"/>
      <c r="I35" s="5" t="s">
        <v>40</v>
      </c>
      <c r="J35" s="4">
        <f t="shared" si="8"/>
        <v>5102019.37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692875.28</v>
      </c>
      <c r="Q35" s="4">
        <v>1477000</v>
      </c>
      <c r="R35" s="16"/>
      <c r="S35" s="12"/>
      <c r="T35" s="12"/>
      <c r="U35" s="12"/>
      <c r="V35" s="12"/>
      <c r="W35" s="12"/>
      <c r="X35" s="12"/>
      <c r="Y35" s="12"/>
      <c r="Z35" s="12"/>
      <c r="AA35" s="12"/>
    </row>
    <row r="36" spans="1:27" x14ac:dyDescent="0.3">
      <c r="A36" s="13" t="s">
        <v>55</v>
      </c>
      <c r="B36" s="14" t="s">
        <v>56</v>
      </c>
      <c r="C36" s="13">
        <v>2023</v>
      </c>
      <c r="D36" s="13">
        <v>2024</v>
      </c>
      <c r="E36" s="14" t="s">
        <v>9</v>
      </c>
      <c r="F36" s="17" t="s">
        <v>42</v>
      </c>
      <c r="G36" s="18" t="s">
        <v>43</v>
      </c>
      <c r="H36" s="18" t="s">
        <v>41</v>
      </c>
      <c r="I36" s="9" t="s">
        <v>7</v>
      </c>
      <c r="J36" s="4">
        <f t="shared" si="8"/>
        <v>6201858.3699999992</v>
      </c>
      <c r="K36" s="4">
        <f>K37+K38+K39</f>
        <v>0</v>
      </c>
      <c r="L36" s="4">
        <f t="shared" ref="L36:Q36" si="10">L37+L38+L39</f>
        <v>0</v>
      </c>
      <c r="M36" s="4">
        <f t="shared" si="10"/>
        <v>0</v>
      </c>
      <c r="N36" s="4">
        <f t="shared" si="10"/>
        <v>0</v>
      </c>
      <c r="O36" s="4">
        <f t="shared" si="10"/>
        <v>0</v>
      </c>
      <c r="P36" s="4">
        <f t="shared" si="10"/>
        <v>2952760.8899999997</v>
      </c>
      <c r="Q36" s="4">
        <f t="shared" si="10"/>
        <v>3249097.48</v>
      </c>
      <c r="R36" s="14" t="s">
        <v>57</v>
      </c>
      <c r="S36" s="10" t="s">
        <v>27</v>
      </c>
      <c r="T36" s="10">
        <v>2</v>
      </c>
      <c r="U36" s="10" t="s">
        <v>8</v>
      </c>
      <c r="V36" s="10" t="s">
        <v>8</v>
      </c>
      <c r="W36" s="10" t="s">
        <v>8</v>
      </c>
      <c r="X36" s="10" t="s">
        <v>8</v>
      </c>
      <c r="Y36" s="10" t="s">
        <v>8</v>
      </c>
      <c r="Z36" s="10">
        <v>1</v>
      </c>
      <c r="AA36" s="10">
        <v>1</v>
      </c>
    </row>
    <row r="37" spans="1:27" ht="28.2" x14ac:dyDescent="0.3">
      <c r="A37" s="13"/>
      <c r="B37" s="15"/>
      <c r="C37" s="13"/>
      <c r="D37" s="13"/>
      <c r="E37" s="15"/>
      <c r="F37" s="17"/>
      <c r="G37" s="19"/>
      <c r="H37" s="19"/>
      <c r="I37" s="7" t="s">
        <v>19</v>
      </c>
      <c r="J37" s="4">
        <f t="shared" si="8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5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28.2" x14ac:dyDescent="0.3">
      <c r="A38" s="13"/>
      <c r="B38" s="15"/>
      <c r="C38" s="13"/>
      <c r="D38" s="13"/>
      <c r="E38" s="15"/>
      <c r="F38" s="17"/>
      <c r="G38" s="19"/>
      <c r="H38" s="19"/>
      <c r="I38" s="7" t="s">
        <v>20</v>
      </c>
      <c r="J38" s="4">
        <f t="shared" si="8"/>
        <v>4713900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2970000</v>
      </c>
      <c r="R38" s="15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27.6" x14ac:dyDescent="0.3">
      <c r="A39" s="13"/>
      <c r="B39" s="16"/>
      <c r="C39" s="13"/>
      <c r="D39" s="13"/>
      <c r="E39" s="16"/>
      <c r="F39" s="17"/>
      <c r="G39" s="20"/>
      <c r="H39" s="20"/>
      <c r="I39" s="5" t="s">
        <v>40</v>
      </c>
      <c r="J39" s="4">
        <f t="shared" si="8"/>
        <v>1487958.3699999999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1208860.8899999999</v>
      </c>
      <c r="Q39" s="4">
        <v>279097.48</v>
      </c>
      <c r="R39" s="16"/>
      <c r="S39" s="12"/>
      <c r="T39" s="12"/>
      <c r="U39" s="12"/>
      <c r="V39" s="12"/>
      <c r="W39" s="12"/>
      <c r="X39" s="12"/>
      <c r="Y39" s="12"/>
      <c r="Z39" s="12"/>
      <c r="AA39" s="12"/>
    </row>
    <row r="40" spans="1:27" x14ac:dyDescent="0.3">
      <c r="A40" s="13" t="s">
        <v>59</v>
      </c>
      <c r="B40" s="14" t="s">
        <v>60</v>
      </c>
      <c r="C40" s="13">
        <v>2023</v>
      </c>
      <c r="D40" s="13">
        <v>2024</v>
      </c>
      <c r="E40" s="14" t="s">
        <v>9</v>
      </c>
      <c r="F40" s="17" t="s">
        <v>42</v>
      </c>
      <c r="G40" s="18" t="s">
        <v>43</v>
      </c>
      <c r="H40" s="18" t="s">
        <v>41</v>
      </c>
      <c r="I40" s="9" t="s">
        <v>7</v>
      </c>
      <c r="J40" s="4">
        <f t="shared" si="1"/>
        <v>93995612.699999988</v>
      </c>
      <c r="K40" s="4">
        <f>K41+K42+K43</f>
        <v>0</v>
      </c>
      <c r="L40" s="4">
        <f t="shared" ref="L40:Q40" si="11">L41+L42+L43</f>
        <v>0</v>
      </c>
      <c r="M40" s="4">
        <f t="shared" si="11"/>
        <v>0</v>
      </c>
      <c r="N40" s="4">
        <f t="shared" si="11"/>
        <v>0</v>
      </c>
      <c r="O40" s="4">
        <f t="shared" si="11"/>
        <v>0</v>
      </c>
      <c r="P40" s="4">
        <f t="shared" si="11"/>
        <v>0</v>
      </c>
      <c r="Q40" s="4">
        <f t="shared" si="11"/>
        <v>93995612.699999988</v>
      </c>
      <c r="R40" s="14" t="s">
        <v>62</v>
      </c>
      <c r="S40" s="10" t="s">
        <v>27</v>
      </c>
      <c r="T40" s="10">
        <v>1</v>
      </c>
      <c r="U40" s="10" t="s">
        <v>8</v>
      </c>
      <c r="V40" s="10" t="s">
        <v>8</v>
      </c>
      <c r="W40" s="10" t="s">
        <v>8</v>
      </c>
      <c r="X40" s="10" t="s">
        <v>8</v>
      </c>
      <c r="Y40" s="10" t="s">
        <v>8</v>
      </c>
      <c r="Z40" s="10" t="s">
        <v>8</v>
      </c>
      <c r="AA40" s="10">
        <v>1</v>
      </c>
    </row>
    <row r="41" spans="1:27" ht="28.2" x14ac:dyDescent="0.3">
      <c r="A41" s="13"/>
      <c r="B41" s="15"/>
      <c r="C41" s="13"/>
      <c r="D41" s="13"/>
      <c r="E41" s="15"/>
      <c r="F41" s="17"/>
      <c r="G41" s="19"/>
      <c r="H41" s="19"/>
      <c r="I41" s="7" t="s">
        <v>19</v>
      </c>
      <c r="J41" s="4">
        <f t="shared" si="1"/>
        <v>92125100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92125100</v>
      </c>
      <c r="R41" s="15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28.2" x14ac:dyDescent="0.3">
      <c r="A42" s="13"/>
      <c r="B42" s="15"/>
      <c r="C42" s="13"/>
      <c r="D42" s="13"/>
      <c r="E42" s="15"/>
      <c r="F42" s="17"/>
      <c r="G42" s="19"/>
      <c r="H42" s="19"/>
      <c r="I42" s="7" t="s">
        <v>20</v>
      </c>
      <c r="J42" s="4">
        <f t="shared" si="1"/>
        <v>930556.57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930556.57</v>
      </c>
      <c r="R42" s="15"/>
      <c r="S42" s="11"/>
      <c r="T42" s="11"/>
      <c r="U42" s="11"/>
      <c r="V42" s="11"/>
      <c r="W42" s="11"/>
      <c r="X42" s="11"/>
      <c r="Y42" s="11"/>
      <c r="Z42" s="11"/>
      <c r="AA42" s="11"/>
    </row>
    <row r="43" spans="1:27" ht="27.6" x14ac:dyDescent="0.3">
      <c r="A43" s="13"/>
      <c r="B43" s="16"/>
      <c r="C43" s="13"/>
      <c r="D43" s="13"/>
      <c r="E43" s="16"/>
      <c r="F43" s="17"/>
      <c r="G43" s="20"/>
      <c r="H43" s="20"/>
      <c r="I43" s="5" t="s">
        <v>40</v>
      </c>
      <c r="J43" s="4">
        <f t="shared" si="1"/>
        <v>939956.13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939956.13</v>
      </c>
      <c r="R43" s="16"/>
      <c r="S43" s="12"/>
      <c r="T43" s="12"/>
      <c r="U43" s="12"/>
      <c r="V43" s="12"/>
      <c r="W43" s="12"/>
      <c r="X43" s="12"/>
      <c r="Y43" s="12"/>
      <c r="Z43" s="12"/>
      <c r="AA43" s="12"/>
    </row>
    <row r="44" spans="1:27" x14ac:dyDescent="0.3">
      <c r="A44" s="28" t="s">
        <v>12</v>
      </c>
      <c r="B44" s="29"/>
      <c r="C44" s="10">
        <v>2018</v>
      </c>
      <c r="D44" s="10">
        <v>2024</v>
      </c>
      <c r="E44" s="14" t="s">
        <v>8</v>
      </c>
      <c r="F44" s="14" t="s">
        <v>8</v>
      </c>
      <c r="G44" s="14" t="s">
        <v>8</v>
      </c>
      <c r="H44" s="14" t="s">
        <v>8</v>
      </c>
      <c r="I44" s="9" t="s">
        <v>7</v>
      </c>
      <c r="J44" s="4">
        <f t="shared" si="1"/>
        <v>253827820.84999999</v>
      </c>
      <c r="K44" s="4">
        <f>K45+K46+K47</f>
        <v>22513086.16</v>
      </c>
      <c r="L44" s="4">
        <f t="shared" ref="L44:N44" si="12">L45+L46+L47</f>
        <v>26315789.48</v>
      </c>
      <c r="M44" s="4">
        <f t="shared" si="12"/>
        <v>26315789.48</v>
      </c>
      <c r="N44" s="4">
        <f t="shared" si="12"/>
        <v>37473684.219999999</v>
      </c>
      <c r="O44" s="4">
        <f>O45+O46+O47</f>
        <v>10210742.640000001</v>
      </c>
      <c r="P44" s="4">
        <f t="shared" ref="P44:Q44" si="13">P45+P46+P47</f>
        <v>14306616.99</v>
      </c>
      <c r="Q44" s="4">
        <f t="shared" si="13"/>
        <v>116692111.88</v>
      </c>
      <c r="R44" s="10" t="s">
        <v>8</v>
      </c>
      <c r="S44" s="10" t="s">
        <v>8</v>
      </c>
      <c r="T44" s="10" t="s">
        <v>8</v>
      </c>
      <c r="U44" s="10" t="s">
        <v>8</v>
      </c>
      <c r="V44" s="10" t="s">
        <v>8</v>
      </c>
      <c r="W44" s="10" t="s">
        <v>8</v>
      </c>
      <c r="X44" s="10" t="s">
        <v>8</v>
      </c>
      <c r="Y44" s="10" t="s">
        <v>8</v>
      </c>
      <c r="Z44" s="10" t="s">
        <v>8</v>
      </c>
      <c r="AA44" s="13" t="s">
        <v>8</v>
      </c>
    </row>
    <row r="45" spans="1:27" ht="28.2" x14ac:dyDescent="0.3">
      <c r="A45" s="30"/>
      <c r="B45" s="31"/>
      <c r="C45" s="11"/>
      <c r="D45" s="11"/>
      <c r="E45" s="15"/>
      <c r="F45" s="15"/>
      <c r="G45" s="15"/>
      <c r="H45" s="15"/>
      <c r="I45" s="7" t="s">
        <v>19</v>
      </c>
      <c r="J45" s="4">
        <f t="shared" si="1"/>
        <v>226953701.84999999</v>
      </c>
      <c r="K45" s="4">
        <f>K17</f>
        <v>16640601.85</v>
      </c>
      <c r="L45" s="4">
        <f t="shared" ref="L45:O45" si="14">L17</f>
        <v>24500000</v>
      </c>
      <c r="M45" s="4">
        <f t="shared" si="14"/>
        <v>24500000</v>
      </c>
      <c r="N45" s="4">
        <f t="shared" si="14"/>
        <v>34888000</v>
      </c>
      <c r="O45" s="4">
        <f t="shared" si="14"/>
        <v>7840000</v>
      </c>
      <c r="P45" s="4">
        <f t="shared" ref="P45:Q45" si="15">P17</f>
        <v>9800000</v>
      </c>
      <c r="Q45" s="4">
        <f t="shared" si="15"/>
        <v>108785100</v>
      </c>
      <c r="R45" s="11"/>
      <c r="S45" s="11"/>
      <c r="T45" s="11"/>
      <c r="U45" s="11"/>
      <c r="V45" s="11"/>
      <c r="W45" s="11"/>
      <c r="X45" s="11"/>
      <c r="Y45" s="11"/>
      <c r="Z45" s="11"/>
      <c r="AA45" s="13"/>
    </row>
    <row r="46" spans="1:27" ht="28.2" x14ac:dyDescent="0.3">
      <c r="A46" s="30"/>
      <c r="B46" s="31"/>
      <c r="C46" s="11"/>
      <c r="D46" s="11"/>
      <c r="E46" s="15"/>
      <c r="F46" s="15"/>
      <c r="G46" s="15"/>
      <c r="H46" s="15"/>
      <c r="I46" s="7" t="s">
        <v>20</v>
      </c>
      <c r="J46" s="4">
        <f t="shared" si="1"/>
        <v>11415854.720000001</v>
      </c>
      <c r="K46" s="4">
        <f>K18</f>
        <v>3359398.15</v>
      </c>
      <c r="L46" s="4">
        <f t="shared" ref="L46:O46" si="16">L18</f>
        <v>500000</v>
      </c>
      <c r="M46" s="4">
        <f t="shared" si="16"/>
        <v>500000</v>
      </c>
      <c r="N46" s="4">
        <f t="shared" si="16"/>
        <v>712000</v>
      </c>
      <c r="O46" s="4">
        <f t="shared" si="16"/>
        <v>160000</v>
      </c>
      <c r="P46" s="4">
        <f t="shared" ref="P46:Q46" si="17">P18</f>
        <v>1943900</v>
      </c>
      <c r="Q46" s="4">
        <f t="shared" si="17"/>
        <v>4240556.57</v>
      </c>
      <c r="R46" s="11"/>
      <c r="S46" s="11"/>
      <c r="T46" s="11"/>
      <c r="U46" s="11"/>
      <c r="V46" s="11"/>
      <c r="W46" s="11"/>
      <c r="X46" s="11"/>
      <c r="Y46" s="11"/>
      <c r="Z46" s="11"/>
      <c r="AA46" s="13"/>
    </row>
    <row r="47" spans="1:27" ht="28.95" customHeight="1" x14ac:dyDescent="0.3">
      <c r="A47" s="32"/>
      <c r="B47" s="33"/>
      <c r="C47" s="12"/>
      <c r="D47" s="12"/>
      <c r="E47" s="16"/>
      <c r="F47" s="16"/>
      <c r="G47" s="16"/>
      <c r="H47" s="16"/>
      <c r="I47" s="5" t="s">
        <v>40</v>
      </c>
      <c r="J47" s="4">
        <f t="shared" si="1"/>
        <v>15458264.280000001</v>
      </c>
      <c r="K47" s="4">
        <f>K19</f>
        <v>2513086.16</v>
      </c>
      <c r="L47" s="4">
        <f t="shared" ref="L47:O47" si="18">L19</f>
        <v>1315789.48</v>
      </c>
      <c r="M47" s="4">
        <f t="shared" si="18"/>
        <v>1315789.48</v>
      </c>
      <c r="N47" s="4">
        <f t="shared" si="18"/>
        <v>1873684.22</v>
      </c>
      <c r="O47" s="4">
        <f t="shared" si="18"/>
        <v>2210742.64</v>
      </c>
      <c r="P47" s="4">
        <f t="shared" ref="P47:Q47" si="19">P19</f>
        <v>2562716.9900000002</v>
      </c>
      <c r="Q47" s="4">
        <f t="shared" si="19"/>
        <v>3666455.31</v>
      </c>
      <c r="R47" s="12"/>
      <c r="S47" s="12"/>
      <c r="T47" s="12"/>
      <c r="U47" s="12"/>
      <c r="V47" s="12"/>
      <c r="W47" s="12"/>
      <c r="X47" s="12"/>
      <c r="Y47" s="12"/>
      <c r="Z47" s="12"/>
      <c r="AA47" s="13"/>
    </row>
    <row r="52" spans="2:2" x14ac:dyDescent="0.3">
      <c r="B52" s="1" t="s">
        <v>58</v>
      </c>
    </row>
  </sheetData>
  <mergeCells count="163"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W44:W47"/>
    <mergeCell ref="X44:X47"/>
    <mergeCell ref="AA44:AA47"/>
    <mergeCell ref="A44:B47"/>
    <mergeCell ref="R44:R47"/>
    <mergeCell ref="S44:S47"/>
    <mergeCell ref="T44:T47"/>
    <mergeCell ref="U44:U47"/>
    <mergeCell ref="V44:V47"/>
    <mergeCell ref="C44:C47"/>
    <mergeCell ref="D44:D47"/>
    <mergeCell ref="E44:E47"/>
    <mergeCell ref="F44:F47"/>
    <mergeCell ref="G44:G47"/>
    <mergeCell ref="H44:H47"/>
    <mergeCell ref="Y44:Y47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Y28:Y31"/>
    <mergeCell ref="Y24:Y27"/>
    <mergeCell ref="Y20:Y23"/>
    <mergeCell ref="Z44:Z47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A40:A43"/>
    <mergeCell ref="B40:B43"/>
    <mergeCell ref="H40:H43"/>
    <mergeCell ref="G40:G43"/>
    <mergeCell ref="F40:F43"/>
    <mergeCell ref="E40:E43"/>
    <mergeCell ref="D40:D43"/>
    <mergeCell ref="C40:C43"/>
    <mergeCell ref="AA40:AA43"/>
    <mergeCell ref="Z40:Z43"/>
    <mergeCell ref="Y40:Y43"/>
    <mergeCell ref="X40:X43"/>
    <mergeCell ref="W40:W43"/>
    <mergeCell ref="V40:V43"/>
    <mergeCell ref="U40:U43"/>
    <mergeCell ref="T40:T43"/>
    <mergeCell ref="S40:S43"/>
    <mergeCell ref="R40:R43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2024-03-26T10:39:11Z</dcterms:modified>
</cp:coreProperties>
</file>