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Лист1!$8:$12</definedName>
  </definedNames>
  <calcPr calcId="162913"/>
</workbook>
</file>

<file path=xl/calcChain.xml><?xml version="1.0" encoding="utf-8"?>
<calcChain xmlns="http://schemas.openxmlformats.org/spreadsheetml/2006/main">
  <c r="O57" i="1" l="1"/>
  <c r="O58" i="1"/>
  <c r="O56" i="1"/>
  <c r="M57" i="1" l="1"/>
  <c r="M37" i="1" s="1"/>
  <c r="M58" i="1"/>
  <c r="M38" i="1" s="1"/>
  <c r="M56" i="1"/>
  <c r="M36" i="1" s="1"/>
  <c r="J78" i="1"/>
  <c r="J77" i="1"/>
  <c r="J76" i="1"/>
  <c r="P75" i="1"/>
  <c r="O75" i="1"/>
  <c r="N75" i="1"/>
  <c r="M75" i="1"/>
  <c r="L75" i="1"/>
  <c r="K75" i="1"/>
  <c r="J75" i="1" l="1"/>
  <c r="J102" i="1"/>
  <c r="J101" i="1"/>
  <c r="J100" i="1"/>
  <c r="P99" i="1"/>
  <c r="O99" i="1"/>
  <c r="M99" i="1"/>
  <c r="L99" i="1"/>
  <c r="K99" i="1"/>
  <c r="J106" i="1"/>
  <c r="J105" i="1"/>
  <c r="J104" i="1"/>
  <c r="P103" i="1"/>
  <c r="O103" i="1"/>
  <c r="M103" i="1"/>
  <c r="L103" i="1"/>
  <c r="K103" i="1"/>
  <c r="J99" i="1" l="1"/>
  <c r="J103" i="1"/>
  <c r="M107" i="1"/>
  <c r="M114" i="1" l="1"/>
  <c r="J98" i="1"/>
  <c r="J97" i="1"/>
  <c r="J96" i="1"/>
  <c r="P95" i="1"/>
  <c r="O95" i="1"/>
  <c r="N95" i="1"/>
  <c r="M95" i="1"/>
  <c r="L95" i="1"/>
  <c r="K95" i="1"/>
  <c r="M91" i="1"/>
  <c r="N91" i="1"/>
  <c r="O91" i="1"/>
  <c r="P91" i="1"/>
  <c r="J94" i="1"/>
  <c r="J93" i="1"/>
  <c r="J92" i="1"/>
  <c r="L91" i="1"/>
  <c r="K91" i="1"/>
  <c r="J91" i="1" l="1"/>
  <c r="J95" i="1"/>
  <c r="J74" i="1"/>
  <c r="J73" i="1"/>
  <c r="J72" i="1"/>
  <c r="P71" i="1"/>
  <c r="O71" i="1"/>
  <c r="N71" i="1"/>
  <c r="M71" i="1"/>
  <c r="L71" i="1"/>
  <c r="K71" i="1"/>
  <c r="J71" i="1" l="1"/>
  <c r="J109" i="1"/>
  <c r="J108" i="1"/>
  <c r="J90" i="1"/>
  <c r="J89" i="1"/>
  <c r="J88" i="1"/>
  <c r="P87" i="1"/>
  <c r="O87" i="1"/>
  <c r="N87" i="1"/>
  <c r="M87" i="1"/>
  <c r="L87" i="1"/>
  <c r="K87" i="1"/>
  <c r="J87" i="1" l="1"/>
  <c r="L58" i="1"/>
  <c r="L38" i="1" s="1"/>
  <c r="L57" i="1"/>
  <c r="L37" i="1" s="1"/>
  <c r="L56" i="1"/>
  <c r="L36" i="1" l="1"/>
  <c r="L112" i="1" s="1"/>
  <c r="L114" i="1"/>
  <c r="L113" i="1"/>
  <c r="P107" i="1" l="1"/>
  <c r="O107" i="1"/>
  <c r="L107" i="1"/>
  <c r="K107" i="1"/>
  <c r="J110" i="1"/>
  <c r="J107" i="1" l="1"/>
  <c r="L83" i="1"/>
  <c r="M83" i="1"/>
  <c r="N83" i="1"/>
  <c r="O83" i="1"/>
  <c r="P83" i="1"/>
  <c r="K83" i="1"/>
  <c r="J84" i="1"/>
  <c r="J85" i="1"/>
  <c r="J86" i="1"/>
  <c r="J83" i="1" l="1"/>
  <c r="L79" i="1"/>
  <c r="M79" i="1"/>
  <c r="N79" i="1"/>
  <c r="O79" i="1"/>
  <c r="P79" i="1"/>
  <c r="K79" i="1"/>
  <c r="J80" i="1"/>
  <c r="J81" i="1"/>
  <c r="J82" i="1"/>
  <c r="J79" i="1" l="1"/>
  <c r="L51" i="1"/>
  <c r="M51" i="1"/>
  <c r="N51" i="1"/>
  <c r="O51" i="1"/>
  <c r="P51" i="1"/>
  <c r="K51" i="1"/>
  <c r="J52" i="1"/>
  <c r="J53" i="1"/>
  <c r="J54" i="1"/>
  <c r="J51" i="1" l="1"/>
  <c r="L47" i="1" l="1"/>
  <c r="M47" i="1"/>
  <c r="N47" i="1"/>
  <c r="O47" i="1"/>
  <c r="P47" i="1"/>
  <c r="K47" i="1"/>
  <c r="L43" i="1"/>
  <c r="M43" i="1"/>
  <c r="N43" i="1"/>
  <c r="O43" i="1"/>
  <c r="P43" i="1"/>
  <c r="K43" i="1"/>
  <c r="L39" i="1"/>
  <c r="M39" i="1"/>
  <c r="N39" i="1"/>
  <c r="O39" i="1"/>
  <c r="P39" i="1"/>
  <c r="K39" i="1"/>
  <c r="J40" i="1"/>
  <c r="J41" i="1"/>
  <c r="J42" i="1"/>
  <c r="J44" i="1"/>
  <c r="J45" i="1"/>
  <c r="J31" i="1"/>
  <c r="J32" i="1"/>
  <c r="J33" i="1"/>
  <c r="J26" i="1"/>
  <c r="J27" i="1"/>
  <c r="J28" i="1"/>
  <c r="J21" i="1"/>
  <c r="J22" i="1"/>
  <c r="J23" i="1"/>
  <c r="J43" i="1" l="1"/>
  <c r="J39" i="1"/>
  <c r="J46" i="1"/>
  <c r="J47" i="1"/>
  <c r="J48" i="1"/>
  <c r="J49" i="1"/>
  <c r="J50" i="1"/>
  <c r="L30" i="1"/>
  <c r="M30" i="1"/>
  <c r="N30" i="1"/>
  <c r="O30" i="1"/>
  <c r="P30" i="1"/>
  <c r="K30" i="1"/>
  <c r="L25" i="1"/>
  <c r="M25" i="1"/>
  <c r="N25" i="1"/>
  <c r="O25" i="1"/>
  <c r="P25" i="1"/>
  <c r="K25" i="1"/>
  <c r="L20" i="1"/>
  <c r="M20" i="1"/>
  <c r="N20" i="1"/>
  <c r="O20" i="1"/>
  <c r="P20" i="1"/>
  <c r="K20" i="1"/>
  <c r="L15" i="1"/>
  <c r="M15" i="1"/>
  <c r="N15" i="1"/>
  <c r="O15" i="1"/>
  <c r="P15" i="1"/>
  <c r="K15" i="1"/>
  <c r="L111" i="1"/>
  <c r="M112" i="1"/>
  <c r="N56" i="1"/>
  <c r="P56" i="1"/>
  <c r="K56" i="1"/>
  <c r="K36" i="1" s="1"/>
  <c r="M113" i="1"/>
  <c r="N57" i="1"/>
  <c r="P57" i="1"/>
  <c r="K57" i="1"/>
  <c r="K37" i="1" s="1"/>
  <c r="N58" i="1"/>
  <c r="P58" i="1"/>
  <c r="K58" i="1"/>
  <c r="K38" i="1" s="1"/>
  <c r="L67" i="1"/>
  <c r="M67" i="1"/>
  <c r="N67" i="1"/>
  <c r="O67" i="1"/>
  <c r="P67" i="1"/>
  <c r="K67" i="1"/>
  <c r="L63" i="1"/>
  <c r="M63" i="1"/>
  <c r="N63" i="1"/>
  <c r="O63" i="1"/>
  <c r="P63" i="1"/>
  <c r="K63" i="1"/>
  <c r="L59" i="1"/>
  <c r="M59" i="1"/>
  <c r="N59" i="1"/>
  <c r="O59" i="1"/>
  <c r="P59" i="1"/>
  <c r="K59" i="1"/>
  <c r="L55" i="1"/>
  <c r="J60" i="1"/>
  <c r="J61" i="1"/>
  <c r="J62" i="1"/>
  <c r="J64" i="1"/>
  <c r="J65" i="1"/>
  <c r="J66" i="1"/>
  <c r="J68" i="1"/>
  <c r="J69" i="1"/>
  <c r="J70" i="1"/>
  <c r="P37" i="1" l="1"/>
  <c r="P113" i="1" s="1"/>
  <c r="N38" i="1"/>
  <c r="N114" i="1" s="1"/>
  <c r="O37" i="1"/>
  <c r="O113" i="1" s="1"/>
  <c r="P36" i="1"/>
  <c r="P112" i="1" s="1"/>
  <c r="N37" i="1"/>
  <c r="N113" i="1" s="1"/>
  <c r="O36" i="1"/>
  <c r="O112" i="1" s="1"/>
  <c r="P38" i="1"/>
  <c r="P114" i="1" s="1"/>
  <c r="N36" i="1"/>
  <c r="N112" i="1" s="1"/>
  <c r="O38" i="1"/>
  <c r="O114" i="1" s="1"/>
  <c r="K112" i="1"/>
  <c r="M111" i="1"/>
  <c r="K113" i="1"/>
  <c r="L35" i="1"/>
  <c r="M55" i="1"/>
  <c r="K114" i="1"/>
  <c r="J30" i="1"/>
  <c r="J25" i="1"/>
  <c r="J20" i="1"/>
  <c r="M35" i="1"/>
  <c r="O55" i="1"/>
  <c r="J58" i="1"/>
  <c r="J38" i="1" s="1"/>
  <c r="P55" i="1"/>
  <c r="N55" i="1"/>
  <c r="J56" i="1"/>
  <c r="J36" i="1" s="1"/>
  <c r="J57" i="1"/>
  <c r="J37" i="1" s="1"/>
  <c r="K55" i="1"/>
  <c r="J67" i="1"/>
  <c r="J63" i="1"/>
  <c r="J59" i="1"/>
  <c r="P35" i="1" l="1"/>
  <c r="O35" i="1"/>
  <c r="J112" i="1"/>
  <c r="O111" i="1"/>
  <c r="N111" i="1"/>
  <c r="P111" i="1"/>
  <c r="N35" i="1"/>
  <c r="J113" i="1"/>
  <c r="K111" i="1"/>
  <c r="K35" i="1"/>
  <c r="J114" i="1"/>
  <c r="J55" i="1"/>
  <c r="J111" i="1" l="1"/>
  <c r="J35" i="1"/>
  <c r="J16" i="1"/>
  <c r="J17" i="1"/>
  <c r="J18" i="1" l="1"/>
  <c r="J15" i="1"/>
</calcChain>
</file>

<file path=xl/sharedStrings.xml><?xml version="1.0" encoding="utf-8"?>
<sst xmlns="http://schemas.openxmlformats.org/spreadsheetml/2006/main" count="453" uniqueCount="103">
  <si>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</si>
  <si>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</si>
  <si>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</si>
  <si>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</si>
  <si>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</si>
  <si>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</si>
  <si>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</si>
  <si>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</si>
  <si>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</si>
  <si>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Цель ПП - Осуществление эффективного муниципального управления, управление общественными финансами и имуществом Калачинского муниципального района</t>
  </si>
  <si>
    <t xml:space="preserve">Задача 2 ПП - Эффективное формирование и развитие собственности Калачинского муниципального района  </t>
  </si>
  <si>
    <t>Целевые индикаторы реализации мероприятия (группы мероприятий) ПП*</t>
  </si>
  <si>
    <t>Задача 3 ПП - Повышение качества управления муниципальными финансами Калачинского муниципального района</t>
  </si>
  <si>
    <t>Итого по ПП</t>
  </si>
  <si>
    <t>Комитет финансов и контроля администрации КМР</t>
  </si>
  <si>
    <t>Совет КМР</t>
  </si>
  <si>
    <t>Объем финансирования мероприятий и ВЦП ПП (рублей)</t>
  </si>
  <si>
    <t>Задача 4 ПП - Создание необходимых условий для эффективного выполнения функций Совета Калачинского муниципального района в соответствии с законодательством</t>
  </si>
  <si>
    <t>КУМИ</t>
  </si>
  <si>
    <t>Наименование мероприятия ПП</t>
  </si>
  <si>
    <t>Срок реализации мероприятия ПП</t>
  </si>
  <si>
    <t>Ответственный исполнитель за реализацию мероприятия ПП</t>
  </si>
  <si>
    <t>Раздел</t>
  </si>
  <si>
    <t>Подраздел</t>
  </si>
  <si>
    <t>Код основного мероприятия целевой статьи расходов</t>
  </si>
  <si>
    <t>Коды классификации расходов</t>
  </si>
  <si>
    <t>Источники финансирования</t>
  </si>
  <si>
    <t>Всего</t>
  </si>
  <si>
    <t>федеральный бюджет</t>
  </si>
  <si>
    <t>областной бюджет</t>
  </si>
  <si>
    <t>2020 год</t>
  </si>
  <si>
    <t>2021 год</t>
  </si>
  <si>
    <t>2022 год</t>
  </si>
  <si>
    <t>2023 год</t>
  </si>
  <si>
    <t>2024 год</t>
  </si>
  <si>
    <t>2025 год</t>
  </si>
  <si>
    <t>Наименование</t>
  </si>
  <si>
    <t>Единица измерения</t>
  </si>
  <si>
    <t>Значение</t>
  </si>
  <si>
    <t>Таблица 7.4.4</t>
  </si>
  <si>
    <t>МЕРОПРИЯТИЯ ПОДПРОГРАММЫ 4 МУНИЦИПАЛЬНОЙ ПРОГРАММЫ</t>
  </si>
  <si>
    <t>Задача 5 ПП - Осуществление прочих мероприятий в области муниципального управления</t>
  </si>
  <si>
    <t>Задача 1 ПП - Обеспечение эффективного осуществления своих полномочий Администрацией Калачинского муниципального района</t>
  </si>
  <si>
    <t>Основное мероприятие 1 ПП - Обеспечение эффективного осуществления своих полномочий Администрацией Калачинского муниципального района Омской области</t>
  </si>
  <si>
    <t>Основное мероприятие 3 ПП - Повышение качества управления муниципальными финансами Калачинского муниципального района Омской области</t>
  </si>
  <si>
    <t>Основное мероприятие 4 ПП - Обеспечение эффективного выполнения функций Совета Калачинского муниципального района Омской области</t>
  </si>
  <si>
    <t>Основное мероприятие 5 ПП - Прочие мероприятия в области муниципального управления</t>
  </si>
  <si>
    <t>мероприятие 2 ОМ 5 ПП - Организационно-методическое и техническое обеспечение охраны труда</t>
  </si>
  <si>
    <t>мероприятие 3 ОМ 5 ПП - Оформление технических планов и  постановка на государственный кадастровый учет газопроводов, в том числе бесхозяйных</t>
  </si>
  <si>
    <t>Приложение к Подпрограмме "Осуществление эффективного муниципального управления, управление общественными финансами и имуществом Калачинского муниципального района"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</si>
  <si>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Основное мероприятие 2 ПП - Формирование и развитие собственности Калачинского муниципального района</t>
  </si>
  <si>
    <t>Степень соблюдения квалификационных требований при приеме на муниципальную службу в Администрацию Калачинского муниципального района</t>
  </si>
  <si>
    <t>%</t>
  </si>
  <si>
    <t>Доля объектов, в отношении которых зарегистрировано право собственности Калачинского муниципального района от общего числа объектов недвижимости, подлежащих регистрации</t>
  </si>
  <si>
    <t>Отношение объема расходов на содержание органов местного самоуправления Калачинского муниципального района к нормативу формирования расходов на содержание органов местного самоуправления Калачинского муниципального района</t>
  </si>
  <si>
    <t>5.1.</t>
  </si>
  <si>
    <t>5.2.</t>
  </si>
  <si>
    <t>5.3.</t>
  </si>
  <si>
    <t>5.4.</t>
  </si>
  <si>
    <t>Куликовское сельское поселение Калачинского муниципального района Омской области</t>
  </si>
  <si>
    <t>Воскресенское сельское поселение Калачинского муниципального района Омской области</t>
  </si>
  <si>
    <t>Количество подготовленных проектов о внесении изменений в документы территориального планирования, градостроительного зонирования, включая документацию для внесения сведений о границах территориальных зон в Единый государственный реестр недвижимости</t>
  </si>
  <si>
    <t>единиц</t>
  </si>
  <si>
    <t>01</t>
  </si>
  <si>
    <t>04</t>
  </si>
  <si>
    <t>13</t>
  </si>
  <si>
    <t>06</t>
  </si>
  <si>
    <t>03</t>
  </si>
  <si>
    <t>5.5.</t>
  </si>
  <si>
    <t>5.5.1.</t>
  </si>
  <si>
    <t>5.5.2.</t>
  </si>
  <si>
    <t>5.5.3.</t>
  </si>
  <si>
    <t>мероприятие 4 ОМ 5 ПП - Организация ритуальных услуг в части создания специальной службы по вопросам похоронного дела</t>
  </si>
  <si>
    <t>x</t>
  </si>
  <si>
    <t>12</t>
  </si>
  <si>
    <t>05</t>
  </si>
  <si>
    <t>мероприятие 5 ОМ 5 ПП - 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</si>
  <si>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5.6.</t>
  </si>
  <si>
    <t>мероприятие 6 ОМ 5 ПП - 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</si>
  <si>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5.7.</t>
  </si>
  <si>
    <t>мероприятие 7 ОМ 5 ПП -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</si>
  <si>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5.8.</t>
  </si>
  <si>
    <t>мероприятие 8 ОМ 5 ПП - Осуществление переданных государственных полномочий Омской области по возмещению стоимости услуг по погребению</t>
  </si>
  <si>
    <t>10</t>
  </si>
  <si>
    <t>5.9.</t>
  </si>
  <si>
    <t>мероприятие 9 ОМ 5 ПП - Погашение кредиторской задолженности, связанной с исполнением обязательств муниципальных образований Калачинского муниципального района Омской области при завершении финансового года</t>
  </si>
  <si>
    <t>14</t>
  </si>
  <si>
    <t>мероприятие 1 ОМ 5 ПП -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 установленных постановлением Правительства  Российской федерации от 08 июня 2021 года № 873</t>
  </si>
  <si>
    <t>Осокинское сельское поселение Калачинского муниципального района Омской области</t>
  </si>
  <si>
    <t>5.5.4.</t>
  </si>
  <si>
    <t>Внесение изменений в схемы территориального планирования муниципальных районов Омской области</t>
  </si>
  <si>
    <t>5.10.</t>
  </si>
  <si>
    <t>мероприятие 10 ОМ 5 ПП -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 установленных постановлением Правительства  Российской федерации от 9 июня 2022 года № 1050</t>
  </si>
  <si>
    <t>5.11.</t>
  </si>
  <si>
    <t>мероприятие 11 ОМ 5 ПП - Обеспечение оплаты труда работников в связи с изменением сроков выплаты заработной платы</t>
  </si>
  <si>
    <t>5.12.</t>
  </si>
  <si>
    <t>5.13.</t>
  </si>
  <si>
    <t>мероприятие 12 ОМ 5 ПП - Обеспечение расходных обязательств, возникающих при осуществлении полномочий органов местного самоуправления поселений</t>
  </si>
  <si>
    <t>5.5.5.</t>
  </si>
  <si>
    <t>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</si>
  <si>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мероприятие 13 ОМ 5 ПП - Осуществление государственного полномочия Омской области по определению исполнителей услуг по перемещению транстпортных средств на специализированную стоянку, их хранению и возврату</t>
  </si>
  <si>
    <t>08</t>
  </si>
  <si>
    <t>Количество заключенных соглашений на финансовое обеспечение затрат, связанных с оказанием услуг специализированной службой по вопросам похоронного дела.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</si>
</sst>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6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justify" vertical="center"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/>
    </xf>
    <xf numFmtId="0" fontId="2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4"/>
  <sheetViews>
    <sheetView tabSelected="1" view="pageBreakPreview" topLeftCell="A106" zoomScale="58" zoomScaleNormal="80" zoomScaleSheetLayoutView="58" zoomScalePageLayoutView="47" workbookViewId="0">
      <selection activeCell="A116" sqref="A116:XFD139"/>
    </sheetView>
  </sheetViews>
  <sheetFormatPr defaultColWidth="9.109375" defaultRowHeight="14.4" x14ac:dyDescent="0.3"/>
  <cols>
    <col min="1" max="1" width="10.6640625" style="1" bestFit="1" customWidth="1"/>
    <col min="2" max="2" width="36.33203125" style="1" customWidth="1"/>
    <col min="3" max="4" width="9.109375" style="1"/>
    <col min="5" max="5" width="16.44140625" style="1" customWidth="1"/>
    <col min="6" max="6" width="9.109375" style="1"/>
    <col min="7" max="7" width="11.21875" style="1" customWidth="1"/>
    <col min="8" max="8" width="10.6640625" style="1" customWidth="1"/>
    <col min="9" max="9" width="16.5546875" style="1" customWidth="1"/>
    <col min="10" max="10" width="15.33203125" style="1" customWidth="1"/>
    <col min="11" max="13" width="13.44140625" style="1" customWidth="1"/>
    <col min="14" max="14" width="14" style="1" customWidth="1"/>
    <col min="15" max="15" width="14.44140625" style="1" customWidth="1"/>
    <col min="16" max="16" width="13.33203125" style="1" customWidth="1"/>
    <col min="17" max="17" width="32" style="1" customWidth="1"/>
    <col min="18" max="24" width="9.109375" style="1" customWidth="1"/>
    <col min="25" max="25" width="9.5546875" style="1" customWidth="1"/>
    <col min="26" max="16384" width="9.109375" style="1"/>
  </cols>
  <sheetData>
    <row r="1" spans="1:25" ht="27.75" customHeight="1" x14ac:dyDescent="0.3">
      <c r="T1" s="30" t="s">
        <v>49</v>
      </c>
      <c r="U1" s="30"/>
      <c r="V1" s="30"/>
      <c r="W1" s="30"/>
      <c r="X1" s="30"/>
      <c r="Y1" s="30"/>
    </row>
    <row r="2" spans="1:25" ht="27.75" customHeight="1" x14ac:dyDescent="0.3">
      <c r="T2" s="30"/>
      <c r="U2" s="30"/>
      <c r="V2" s="30"/>
      <c r="W2" s="30"/>
      <c r="X2" s="30"/>
      <c r="Y2" s="30"/>
    </row>
    <row r="3" spans="1:25" ht="27.75" customHeight="1" x14ac:dyDescent="0.3">
      <c r="T3" s="30"/>
      <c r="U3" s="30"/>
      <c r="V3" s="30"/>
      <c r="W3" s="30"/>
      <c r="X3" s="30"/>
      <c r="Y3" s="30"/>
    </row>
    <row r="4" spans="1:25" ht="27.75" customHeight="1" x14ac:dyDescent="0.3">
      <c r="T4" s="30"/>
      <c r="U4" s="30"/>
      <c r="V4" s="30"/>
      <c r="W4" s="30"/>
      <c r="X4" s="30"/>
      <c r="Y4" s="30"/>
    </row>
    <row r="5" spans="1:25" x14ac:dyDescent="0.3">
      <c r="A5" s="33" t="s">
        <v>39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</row>
    <row r="6" spans="1:25" x14ac:dyDescent="0.3">
      <c r="A6" s="31" t="s">
        <v>40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</row>
    <row r="7" spans="1:25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29.4" customHeight="1" x14ac:dyDescent="0.3">
      <c r="A8" s="23" t="s">
        <v>0</v>
      </c>
      <c r="B8" s="23" t="s">
        <v>19</v>
      </c>
      <c r="C8" s="24" t="s">
        <v>20</v>
      </c>
      <c r="D8" s="24"/>
      <c r="E8" s="32" t="s">
        <v>21</v>
      </c>
      <c r="F8" s="23" t="s">
        <v>16</v>
      </c>
      <c r="G8" s="23"/>
      <c r="H8" s="23"/>
      <c r="I8" s="23"/>
      <c r="J8" s="23"/>
      <c r="K8" s="23"/>
      <c r="L8" s="23"/>
      <c r="M8" s="23"/>
      <c r="N8" s="23"/>
      <c r="O8" s="23"/>
      <c r="P8" s="23"/>
      <c r="Q8" s="23" t="s">
        <v>11</v>
      </c>
      <c r="R8" s="23"/>
      <c r="S8" s="23"/>
      <c r="T8" s="23"/>
      <c r="U8" s="23"/>
      <c r="V8" s="23"/>
      <c r="W8" s="23"/>
      <c r="X8" s="23"/>
      <c r="Y8" s="23"/>
    </row>
    <row r="9" spans="1:25" ht="42" customHeight="1" x14ac:dyDescent="0.3">
      <c r="A9" s="23"/>
      <c r="B9" s="23"/>
      <c r="C9" s="24"/>
      <c r="D9" s="24"/>
      <c r="E9" s="32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 t="s">
        <v>36</v>
      </c>
      <c r="R9" s="45" t="s">
        <v>37</v>
      </c>
      <c r="S9" s="23" t="s">
        <v>38</v>
      </c>
      <c r="T9" s="23"/>
      <c r="U9" s="23"/>
      <c r="V9" s="23"/>
      <c r="W9" s="23"/>
      <c r="X9" s="23"/>
      <c r="Y9" s="23"/>
    </row>
    <row r="10" spans="1:25" ht="61.2" customHeight="1" x14ac:dyDescent="0.3">
      <c r="A10" s="23"/>
      <c r="B10" s="23"/>
      <c r="C10" s="24"/>
      <c r="D10" s="24"/>
      <c r="E10" s="32"/>
      <c r="F10" s="24" t="s">
        <v>25</v>
      </c>
      <c r="G10" s="24"/>
      <c r="H10" s="24"/>
      <c r="I10" s="24" t="s">
        <v>26</v>
      </c>
      <c r="J10" s="23" t="s">
        <v>27</v>
      </c>
      <c r="K10" s="23" t="s">
        <v>7</v>
      </c>
      <c r="L10" s="23"/>
      <c r="M10" s="23"/>
      <c r="N10" s="23"/>
      <c r="O10" s="23"/>
      <c r="P10" s="23"/>
      <c r="Q10" s="23"/>
      <c r="R10" s="45"/>
      <c r="S10" s="23" t="s">
        <v>27</v>
      </c>
      <c r="T10" s="23" t="s">
        <v>8</v>
      </c>
      <c r="U10" s="23"/>
      <c r="V10" s="23"/>
      <c r="W10" s="23"/>
      <c r="X10" s="23"/>
      <c r="Y10" s="23"/>
    </row>
    <row r="11" spans="1:25" ht="88.95" customHeight="1" x14ac:dyDescent="0.3">
      <c r="A11" s="23"/>
      <c r="B11" s="23"/>
      <c r="C11" s="3" t="s">
        <v>1</v>
      </c>
      <c r="D11" s="3" t="s">
        <v>2</v>
      </c>
      <c r="E11" s="32"/>
      <c r="F11" s="4" t="s">
        <v>22</v>
      </c>
      <c r="G11" s="4" t="s">
        <v>23</v>
      </c>
      <c r="H11" s="4" t="s">
        <v>24</v>
      </c>
      <c r="I11" s="24"/>
      <c r="J11" s="23"/>
      <c r="K11" s="3" t="s">
        <v>30</v>
      </c>
      <c r="L11" s="3" t="s">
        <v>31</v>
      </c>
      <c r="M11" s="3" t="s">
        <v>32</v>
      </c>
      <c r="N11" s="3" t="s">
        <v>33</v>
      </c>
      <c r="O11" s="3" t="s">
        <v>34</v>
      </c>
      <c r="P11" s="3" t="s">
        <v>35</v>
      </c>
      <c r="Q11" s="23"/>
      <c r="R11" s="45"/>
      <c r="S11" s="23"/>
      <c r="T11" s="3" t="s">
        <v>30</v>
      </c>
      <c r="U11" s="3" t="s">
        <v>31</v>
      </c>
      <c r="V11" s="3" t="s">
        <v>32</v>
      </c>
      <c r="W11" s="3" t="s">
        <v>33</v>
      </c>
      <c r="X11" s="3" t="s">
        <v>34</v>
      </c>
      <c r="Y11" s="3" t="s">
        <v>35</v>
      </c>
    </row>
    <row r="12" spans="1:25" x14ac:dyDescent="0.3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  <c r="M12" s="5">
        <v>13</v>
      </c>
      <c r="N12" s="5">
        <v>14</v>
      </c>
      <c r="O12" s="5">
        <v>15</v>
      </c>
      <c r="P12" s="5">
        <v>16</v>
      </c>
      <c r="Q12" s="5">
        <v>17</v>
      </c>
      <c r="R12" s="5">
        <v>18</v>
      </c>
      <c r="S12" s="5">
        <v>19</v>
      </c>
      <c r="T12" s="5">
        <v>20</v>
      </c>
      <c r="U12" s="5">
        <v>21</v>
      </c>
      <c r="V12" s="5">
        <v>22</v>
      </c>
      <c r="W12" s="5">
        <v>23</v>
      </c>
      <c r="X12" s="5">
        <v>24</v>
      </c>
      <c r="Y12" s="5">
        <v>25</v>
      </c>
    </row>
    <row r="13" spans="1:25" x14ac:dyDescent="0.3">
      <c r="A13" s="34" t="s">
        <v>9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3">
      <c r="A14" s="35" t="s">
        <v>42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</row>
    <row r="15" spans="1:25" x14ac:dyDescent="0.3">
      <c r="A15" s="23">
        <v>1</v>
      </c>
      <c r="B15" s="24" t="s">
        <v>43</v>
      </c>
      <c r="C15" s="23">
        <v>2020</v>
      </c>
      <c r="D15" s="23">
        <v>2025</v>
      </c>
      <c r="E15" s="24" t="s">
        <v>6</v>
      </c>
      <c r="F15" s="20" t="s">
        <v>63</v>
      </c>
      <c r="G15" s="20" t="s">
        <v>64</v>
      </c>
      <c r="H15" s="17" t="s">
        <v>5</v>
      </c>
      <c r="I15" s="6" t="s">
        <v>3</v>
      </c>
      <c r="J15" s="7">
        <f>SUM(K15:P15)</f>
        <v>352529437.5</v>
      </c>
      <c r="K15" s="7">
        <f>K16+K17+K18</f>
        <v>56883988.109999999</v>
      </c>
      <c r="L15" s="7">
        <f t="shared" ref="L15:P15" si="0">L16+L17+L18</f>
        <v>71782101.319999993</v>
      </c>
      <c r="M15" s="7">
        <f t="shared" si="0"/>
        <v>76336187.109999999</v>
      </c>
      <c r="N15" s="7">
        <f t="shared" si="0"/>
        <v>49175720.32</v>
      </c>
      <c r="O15" s="7">
        <f t="shared" si="0"/>
        <v>49175720.32</v>
      </c>
      <c r="P15" s="7">
        <f t="shared" si="0"/>
        <v>49175720.32</v>
      </c>
      <c r="Q15" s="17" t="s">
        <v>51</v>
      </c>
      <c r="R15" s="23" t="s">
        <v>52</v>
      </c>
      <c r="S15" s="23" t="s">
        <v>5</v>
      </c>
      <c r="T15" s="23">
        <v>100</v>
      </c>
      <c r="U15" s="23">
        <v>100</v>
      </c>
      <c r="V15" s="23">
        <v>100</v>
      </c>
      <c r="W15" s="23">
        <v>100</v>
      </c>
      <c r="X15" s="23">
        <v>100</v>
      </c>
      <c r="Y15" s="23">
        <v>100</v>
      </c>
    </row>
    <row r="16" spans="1:25" ht="27.6" x14ac:dyDescent="0.3">
      <c r="A16" s="23"/>
      <c r="B16" s="24"/>
      <c r="C16" s="23"/>
      <c r="D16" s="23"/>
      <c r="E16" s="24"/>
      <c r="F16" s="21"/>
      <c r="G16" s="21"/>
      <c r="H16" s="18"/>
      <c r="I16" s="8" t="s">
        <v>28</v>
      </c>
      <c r="J16" s="7">
        <f t="shared" ref="J16:J17" si="1">SUM(K16:P16)</f>
        <v>77236.900000000009</v>
      </c>
      <c r="K16" s="7">
        <v>0</v>
      </c>
      <c r="L16" s="7">
        <v>645.21</v>
      </c>
      <c r="M16" s="7">
        <v>76591.69</v>
      </c>
      <c r="N16" s="7">
        <v>0</v>
      </c>
      <c r="O16" s="7">
        <v>0</v>
      </c>
      <c r="P16" s="7">
        <v>0</v>
      </c>
      <c r="Q16" s="18"/>
      <c r="R16" s="23"/>
      <c r="S16" s="23"/>
      <c r="T16" s="23"/>
      <c r="U16" s="23"/>
      <c r="V16" s="23"/>
      <c r="W16" s="23"/>
      <c r="X16" s="23"/>
      <c r="Y16" s="23"/>
    </row>
    <row r="17" spans="1:25" ht="27.6" x14ac:dyDescent="0.3">
      <c r="A17" s="23"/>
      <c r="B17" s="24"/>
      <c r="C17" s="23"/>
      <c r="D17" s="23"/>
      <c r="E17" s="24"/>
      <c r="F17" s="21"/>
      <c r="G17" s="21"/>
      <c r="H17" s="18"/>
      <c r="I17" s="8" t="s">
        <v>29</v>
      </c>
      <c r="J17" s="7">
        <f t="shared" si="1"/>
        <v>4519870.76</v>
      </c>
      <c r="K17" s="7">
        <v>683287.11</v>
      </c>
      <c r="L17" s="7">
        <v>794343.61</v>
      </c>
      <c r="M17" s="7">
        <v>811947.37</v>
      </c>
      <c r="N17" s="7">
        <v>743430.89</v>
      </c>
      <c r="O17" s="7">
        <v>743430.89</v>
      </c>
      <c r="P17" s="7">
        <v>743430.89</v>
      </c>
      <c r="Q17" s="18"/>
      <c r="R17" s="23"/>
      <c r="S17" s="23"/>
      <c r="T17" s="23"/>
      <c r="U17" s="23"/>
      <c r="V17" s="23"/>
      <c r="W17" s="23"/>
      <c r="X17" s="23"/>
      <c r="Y17" s="23"/>
    </row>
    <row r="18" spans="1:25" ht="36" customHeight="1" x14ac:dyDescent="0.3">
      <c r="A18" s="23"/>
      <c r="B18" s="24"/>
      <c r="C18" s="23"/>
      <c r="D18" s="23"/>
      <c r="E18" s="24"/>
      <c r="F18" s="22"/>
      <c r="G18" s="22"/>
      <c r="H18" s="19"/>
      <c r="I18" s="9" t="s">
        <v>4</v>
      </c>
      <c r="J18" s="7">
        <f>SUM(K18:P18)</f>
        <v>347932329.84000003</v>
      </c>
      <c r="K18" s="7">
        <v>56200701</v>
      </c>
      <c r="L18" s="7">
        <v>70987112.5</v>
      </c>
      <c r="M18" s="7">
        <v>75447648.049999997</v>
      </c>
      <c r="N18" s="7">
        <v>48432289.43</v>
      </c>
      <c r="O18" s="7">
        <v>48432289.43</v>
      </c>
      <c r="P18" s="7">
        <v>48432289.43</v>
      </c>
      <c r="Q18" s="19"/>
      <c r="R18" s="23"/>
      <c r="S18" s="23"/>
      <c r="T18" s="23"/>
      <c r="U18" s="23"/>
      <c r="V18" s="23"/>
      <c r="W18" s="23"/>
      <c r="X18" s="23"/>
      <c r="Y18" s="23"/>
    </row>
    <row r="19" spans="1:25" x14ac:dyDescent="0.3">
      <c r="A19" s="36" t="s">
        <v>10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8"/>
    </row>
    <row r="20" spans="1:25" ht="14.4" customHeight="1" x14ac:dyDescent="0.3">
      <c r="A20" s="23">
        <v>2</v>
      </c>
      <c r="B20" s="24" t="s">
        <v>50</v>
      </c>
      <c r="C20" s="23">
        <v>2020</v>
      </c>
      <c r="D20" s="23">
        <v>2025</v>
      </c>
      <c r="E20" s="24" t="s">
        <v>18</v>
      </c>
      <c r="F20" s="20" t="s">
        <v>63</v>
      </c>
      <c r="G20" s="20" t="s">
        <v>65</v>
      </c>
      <c r="H20" s="17" t="s">
        <v>5</v>
      </c>
      <c r="I20" s="6" t="s">
        <v>3</v>
      </c>
      <c r="J20" s="7">
        <f>SUM(K20:P20)</f>
        <v>39201933.299999997</v>
      </c>
      <c r="K20" s="7">
        <f>K21+K22+K23</f>
        <v>7252534</v>
      </c>
      <c r="L20" s="7">
        <f t="shared" ref="L20:P20" si="2">L21+L22+L23</f>
        <v>7649138.1200000001</v>
      </c>
      <c r="M20" s="7">
        <f t="shared" si="2"/>
        <v>6404979.1799999997</v>
      </c>
      <c r="N20" s="7">
        <f t="shared" si="2"/>
        <v>5965094</v>
      </c>
      <c r="O20" s="7">
        <f t="shared" si="2"/>
        <v>5965094</v>
      </c>
      <c r="P20" s="7">
        <f t="shared" si="2"/>
        <v>5965094</v>
      </c>
      <c r="Q20" s="17" t="s">
        <v>53</v>
      </c>
      <c r="R20" s="23" t="s">
        <v>52</v>
      </c>
      <c r="S20" s="23" t="s">
        <v>5</v>
      </c>
      <c r="T20" s="23">
        <v>100</v>
      </c>
      <c r="U20" s="23">
        <v>100</v>
      </c>
      <c r="V20" s="23">
        <v>100</v>
      </c>
      <c r="W20" s="23">
        <v>100</v>
      </c>
      <c r="X20" s="23">
        <v>100</v>
      </c>
      <c r="Y20" s="23">
        <v>100</v>
      </c>
    </row>
    <row r="21" spans="1:25" ht="30.75" customHeight="1" x14ac:dyDescent="0.3">
      <c r="A21" s="23"/>
      <c r="B21" s="24"/>
      <c r="C21" s="23"/>
      <c r="D21" s="23"/>
      <c r="E21" s="24"/>
      <c r="F21" s="21"/>
      <c r="G21" s="21"/>
      <c r="H21" s="18"/>
      <c r="I21" s="8" t="s">
        <v>28</v>
      </c>
      <c r="J21" s="7">
        <f t="shared" ref="J21:J23" si="3">SUM(K21:P21)</f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18"/>
      <c r="R21" s="23"/>
      <c r="S21" s="23"/>
      <c r="T21" s="23"/>
      <c r="U21" s="23"/>
      <c r="V21" s="23"/>
      <c r="W21" s="23"/>
      <c r="X21" s="23"/>
      <c r="Y21" s="23"/>
    </row>
    <row r="22" spans="1:25" ht="31.5" customHeight="1" x14ac:dyDescent="0.3">
      <c r="A22" s="23"/>
      <c r="B22" s="24"/>
      <c r="C22" s="23"/>
      <c r="D22" s="23"/>
      <c r="E22" s="24"/>
      <c r="F22" s="21"/>
      <c r="G22" s="21"/>
      <c r="H22" s="18"/>
      <c r="I22" s="8" t="s">
        <v>29</v>
      </c>
      <c r="J22" s="7">
        <f t="shared" si="3"/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18"/>
      <c r="R22" s="23"/>
      <c r="S22" s="23"/>
      <c r="T22" s="23"/>
      <c r="U22" s="23"/>
      <c r="V22" s="23"/>
      <c r="W22" s="23"/>
      <c r="X22" s="23"/>
      <c r="Y22" s="23"/>
    </row>
    <row r="23" spans="1:25" ht="33.75" customHeight="1" x14ac:dyDescent="0.3">
      <c r="A23" s="23"/>
      <c r="B23" s="24"/>
      <c r="C23" s="23"/>
      <c r="D23" s="23"/>
      <c r="E23" s="24"/>
      <c r="F23" s="22"/>
      <c r="G23" s="22"/>
      <c r="H23" s="19"/>
      <c r="I23" s="9" t="s">
        <v>4</v>
      </c>
      <c r="J23" s="7">
        <f t="shared" si="3"/>
        <v>39201933.299999997</v>
      </c>
      <c r="K23" s="7">
        <v>7252534</v>
      </c>
      <c r="L23" s="7">
        <v>7649138.1200000001</v>
      </c>
      <c r="M23" s="7">
        <v>6404979.1799999997</v>
      </c>
      <c r="N23" s="7">
        <v>5965094</v>
      </c>
      <c r="O23" s="7">
        <v>5965094</v>
      </c>
      <c r="P23" s="7">
        <v>5965094</v>
      </c>
      <c r="Q23" s="19"/>
      <c r="R23" s="23"/>
      <c r="S23" s="23"/>
      <c r="T23" s="23"/>
      <c r="U23" s="23"/>
      <c r="V23" s="23"/>
      <c r="W23" s="23"/>
      <c r="X23" s="23"/>
      <c r="Y23" s="23"/>
    </row>
    <row r="24" spans="1:25" x14ac:dyDescent="0.3">
      <c r="A24" s="36" t="s">
        <v>12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8"/>
    </row>
    <row r="25" spans="1:25" ht="14.4" customHeight="1" x14ac:dyDescent="0.3">
      <c r="A25" s="23">
        <v>3</v>
      </c>
      <c r="B25" s="24" t="s">
        <v>44</v>
      </c>
      <c r="C25" s="23">
        <v>2020</v>
      </c>
      <c r="D25" s="23">
        <v>2025</v>
      </c>
      <c r="E25" s="24" t="s">
        <v>14</v>
      </c>
      <c r="F25" s="20" t="s">
        <v>63</v>
      </c>
      <c r="G25" s="20" t="s">
        <v>66</v>
      </c>
      <c r="H25" s="17" t="s">
        <v>5</v>
      </c>
      <c r="I25" s="6" t="s">
        <v>3</v>
      </c>
      <c r="J25" s="10">
        <f>SUM(K25:P25)</f>
        <v>348009028.74000001</v>
      </c>
      <c r="K25" s="10">
        <f>K26+K27+K28</f>
        <v>62594837</v>
      </c>
      <c r="L25" s="10">
        <f t="shared" ref="L25:P25" si="4">L26+L27+L28</f>
        <v>64795057.789999999</v>
      </c>
      <c r="M25" s="10">
        <f t="shared" si="4"/>
        <v>67126455.950000003</v>
      </c>
      <c r="N25" s="10">
        <f t="shared" si="4"/>
        <v>51164226</v>
      </c>
      <c r="O25" s="10">
        <f t="shared" si="4"/>
        <v>51164226</v>
      </c>
      <c r="P25" s="10">
        <f t="shared" si="4"/>
        <v>51164226</v>
      </c>
      <c r="Q25" s="24" t="s">
        <v>54</v>
      </c>
      <c r="R25" s="23" t="s">
        <v>52</v>
      </c>
      <c r="S25" s="23" t="s">
        <v>5</v>
      </c>
      <c r="T25" s="23">
        <v>100</v>
      </c>
      <c r="U25" s="23">
        <v>100</v>
      </c>
      <c r="V25" s="23">
        <v>100</v>
      </c>
      <c r="W25" s="23">
        <v>100</v>
      </c>
      <c r="X25" s="23">
        <v>100</v>
      </c>
      <c r="Y25" s="23">
        <v>100</v>
      </c>
    </row>
    <row r="26" spans="1:25" ht="42.75" customHeight="1" x14ac:dyDescent="0.3">
      <c r="A26" s="23"/>
      <c r="B26" s="24"/>
      <c r="C26" s="23"/>
      <c r="D26" s="23"/>
      <c r="E26" s="24"/>
      <c r="F26" s="21"/>
      <c r="G26" s="21"/>
      <c r="H26" s="18"/>
      <c r="I26" s="9" t="s">
        <v>28</v>
      </c>
      <c r="J26" s="10">
        <f t="shared" ref="J26:J28" si="5">SUM(K26:P26)</f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24"/>
      <c r="R26" s="23"/>
      <c r="S26" s="23"/>
      <c r="T26" s="23"/>
      <c r="U26" s="23"/>
      <c r="V26" s="23"/>
      <c r="W26" s="23"/>
      <c r="X26" s="23"/>
      <c r="Y26" s="23"/>
    </row>
    <row r="27" spans="1:25" ht="42.75" customHeight="1" x14ac:dyDescent="0.3">
      <c r="A27" s="23"/>
      <c r="B27" s="24"/>
      <c r="C27" s="23"/>
      <c r="D27" s="23"/>
      <c r="E27" s="24"/>
      <c r="F27" s="21"/>
      <c r="G27" s="21"/>
      <c r="H27" s="18"/>
      <c r="I27" s="9" t="s">
        <v>29</v>
      </c>
      <c r="J27" s="10">
        <f t="shared" si="5"/>
        <v>273897358</v>
      </c>
      <c r="K27" s="10">
        <v>49914993</v>
      </c>
      <c r="L27" s="10">
        <v>51659925</v>
      </c>
      <c r="M27" s="10">
        <v>53514874</v>
      </c>
      <c r="N27" s="10">
        <v>39602522</v>
      </c>
      <c r="O27" s="10">
        <v>39602522</v>
      </c>
      <c r="P27" s="10">
        <v>39602522</v>
      </c>
      <c r="Q27" s="24"/>
      <c r="R27" s="23"/>
      <c r="S27" s="23"/>
      <c r="T27" s="23"/>
      <c r="U27" s="23"/>
      <c r="V27" s="23"/>
      <c r="W27" s="23"/>
      <c r="X27" s="23"/>
      <c r="Y27" s="23"/>
    </row>
    <row r="28" spans="1:25" ht="42.75" customHeight="1" x14ac:dyDescent="0.3">
      <c r="A28" s="23"/>
      <c r="B28" s="24"/>
      <c r="C28" s="23"/>
      <c r="D28" s="23"/>
      <c r="E28" s="24"/>
      <c r="F28" s="22"/>
      <c r="G28" s="22"/>
      <c r="H28" s="19"/>
      <c r="I28" s="9" t="s">
        <v>4</v>
      </c>
      <c r="J28" s="10">
        <f t="shared" si="5"/>
        <v>74111670.739999995</v>
      </c>
      <c r="K28" s="10">
        <v>12679844</v>
      </c>
      <c r="L28" s="10">
        <v>13135132.789999999</v>
      </c>
      <c r="M28" s="10">
        <v>13611581.949999999</v>
      </c>
      <c r="N28" s="10">
        <v>11561704</v>
      </c>
      <c r="O28" s="10">
        <v>11561704</v>
      </c>
      <c r="P28" s="10">
        <v>11561704</v>
      </c>
      <c r="Q28" s="24"/>
      <c r="R28" s="23"/>
      <c r="S28" s="23"/>
      <c r="T28" s="23"/>
      <c r="U28" s="23"/>
      <c r="V28" s="23"/>
      <c r="W28" s="23"/>
      <c r="X28" s="23"/>
      <c r="Y28" s="23"/>
    </row>
    <row r="29" spans="1:25" x14ac:dyDescent="0.3">
      <c r="A29" s="36" t="s">
        <v>17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8"/>
    </row>
    <row r="30" spans="1:25" ht="14.4" customHeight="1" x14ac:dyDescent="0.3">
      <c r="A30" s="23">
        <v>4</v>
      </c>
      <c r="B30" s="24" t="s">
        <v>45</v>
      </c>
      <c r="C30" s="23">
        <v>2020</v>
      </c>
      <c r="D30" s="23">
        <v>2025</v>
      </c>
      <c r="E30" s="24" t="s">
        <v>15</v>
      </c>
      <c r="F30" s="20" t="s">
        <v>63</v>
      </c>
      <c r="G30" s="20" t="s">
        <v>67</v>
      </c>
      <c r="H30" s="17" t="s">
        <v>5</v>
      </c>
      <c r="I30" s="6" t="s">
        <v>3</v>
      </c>
      <c r="J30" s="7">
        <f>SUM(K30:P30)</f>
        <v>8484351</v>
      </c>
      <c r="K30" s="7">
        <f>K31+K32+K33</f>
        <v>1281380</v>
      </c>
      <c r="L30" s="7">
        <f t="shared" ref="L30:P30" si="6">L31+L32+L33</f>
        <v>1362677.92</v>
      </c>
      <c r="M30" s="7">
        <f t="shared" si="6"/>
        <v>1982965.08</v>
      </c>
      <c r="N30" s="7">
        <f t="shared" si="6"/>
        <v>1285776</v>
      </c>
      <c r="O30" s="7">
        <f t="shared" si="6"/>
        <v>1285776</v>
      </c>
      <c r="P30" s="7">
        <f t="shared" si="6"/>
        <v>1285776</v>
      </c>
      <c r="Q30" s="24" t="s">
        <v>5</v>
      </c>
      <c r="R30" s="23" t="s">
        <v>5</v>
      </c>
      <c r="S30" s="23" t="s">
        <v>5</v>
      </c>
      <c r="T30" s="23" t="s">
        <v>5</v>
      </c>
      <c r="U30" s="23" t="s">
        <v>5</v>
      </c>
      <c r="V30" s="23" t="s">
        <v>5</v>
      </c>
      <c r="W30" s="23" t="s">
        <v>5</v>
      </c>
      <c r="X30" s="23" t="s">
        <v>5</v>
      </c>
      <c r="Y30" s="23" t="s">
        <v>5</v>
      </c>
    </row>
    <row r="31" spans="1:25" ht="30.75" customHeight="1" x14ac:dyDescent="0.3">
      <c r="A31" s="23"/>
      <c r="B31" s="24"/>
      <c r="C31" s="23"/>
      <c r="D31" s="23"/>
      <c r="E31" s="24"/>
      <c r="F31" s="21"/>
      <c r="G31" s="21"/>
      <c r="H31" s="18"/>
      <c r="I31" s="9" t="s">
        <v>28</v>
      </c>
      <c r="J31" s="7">
        <f t="shared" ref="J31:J33" si="7">SUM(K31:P31)</f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24"/>
      <c r="R31" s="23"/>
      <c r="S31" s="23"/>
      <c r="T31" s="23"/>
      <c r="U31" s="23"/>
      <c r="V31" s="23"/>
      <c r="W31" s="23"/>
      <c r="X31" s="23"/>
      <c r="Y31" s="23"/>
    </row>
    <row r="32" spans="1:25" ht="30.75" customHeight="1" x14ac:dyDescent="0.3">
      <c r="A32" s="23"/>
      <c r="B32" s="24"/>
      <c r="C32" s="23"/>
      <c r="D32" s="23"/>
      <c r="E32" s="24"/>
      <c r="F32" s="21"/>
      <c r="G32" s="21"/>
      <c r="H32" s="18"/>
      <c r="I32" s="9" t="s">
        <v>29</v>
      </c>
      <c r="J32" s="7">
        <f t="shared" si="7"/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24"/>
      <c r="R32" s="23"/>
      <c r="S32" s="23"/>
      <c r="T32" s="23"/>
      <c r="U32" s="23"/>
      <c r="V32" s="23"/>
      <c r="W32" s="23"/>
      <c r="X32" s="23"/>
      <c r="Y32" s="23"/>
    </row>
    <row r="33" spans="1:25" ht="33.75" customHeight="1" x14ac:dyDescent="0.3">
      <c r="A33" s="23"/>
      <c r="B33" s="24"/>
      <c r="C33" s="23"/>
      <c r="D33" s="23"/>
      <c r="E33" s="24"/>
      <c r="F33" s="22"/>
      <c r="G33" s="22"/>
      <c r="H33" s="19"/>
      <c r="I33" s="9" t="s">
        <v>4</v>
      </c>
      <c r="J33" s="7">
        <f t="shared" si="7"/>
        <v>8484351</v>
      </c>
      <c r="K33" s="7">
        <v>1281380</v>
      </c>
      <c r="L33" s="7">
        <v>1362677.92</v>
      </c>
      <c r="M33" s="7">
        <v>1982965.08</v>
      </c>
      <c r="N33" s="7">
        <v>1285776</v>
      </c>
      <c r="O33" s="7">
        <v>1285776</v>
      </c>
      <c r="P33" s="7">
        <v>1285776</v>
      </c>
      <c r="Q33" s="24"/>
      <c r="R33" s="23"/>
      <c r="S33" s="23"/>
      <c r="T33" s="23"/>
      <c r="U33" s="23"/>
      <c r="V33" s="23"/>
      <c r="W33" s="23"/>
      <c r="X33" s="23"/>
      <c r="Y33" s="23"/>
    </row>
    <row r="34" spans="1:25" x14ac:dyDescent="0.3">
      <c r="A34" s="36" t="s">
        <v>41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8"/>
    </row>
    <row r="35" spans="1:25" ht="14.4" customHeight="1" x14ac:dyDescent="0.3">
      <c r="A35" s="23">
        <v>5</v>
      </c>
      <c r="B35" s="24" t="s">
        <v>46</v>
      </c>
      <c r="C35" s="23">
        <v>2020</v>
      </c>
      <c r="D35" s="23">
        <v>2025</v>
      </c>
      <c r="E35" s="24" t="s">
        <v>5</v>
      </c>
      <c r="F35" s="17" t="s">
        <v>5</v>
      </c>
      <c r="G35" s="17" t="s">
        <v>5</v>
      </c>
      <c r="H35" s="17" t="s">
        <v>5</v>
      </c>
      <c r="I35" s="6" t="s">
        <v>3</v>
      </c>
      <c r="J35" s="7">
        <f>SUM(K35:P35)</f>
        <v>27935579.170000002</v>
      </c>
      <c r="K35" s="7">
        <f>K36+K37+K38</f>
        <v>3609851.1500000004</v>
      </c>
      <c r="L35" s="7">
        <f t="shared" ref="L35:P35" si="8">L36+L37+L38</f>
        <v>4340507.04</v>
      </c>
      <c r="M35" s="7">
        <f t="shared" si="8"/>
        <v>19021457.82</v>
      </c>
      <c r="N35" s="7">
        <f t="shared" si="8"/>
        <v>732763.16</v>
      </c>
      <c r="O35" s="7">
        <f t="shared" si="8"/>
        <v>178000</v>
      </c>
      <c r="P35" s="7">
        <f t="shared" si="8"/>
        <v>53000</v>
      </c>
      <c r="Q35" s="24" t="s">
        <v>5</v>
      </c>
      <c r="R35" s="23" t="s">
        <v>5</v>
      </c>
      <c r="S35" s="23" t="s">
        <v>5</v>
      </c>
      <c r="T35" s="23" t="s">
        <v>5</v>
      </c>
      <c r="U35" s="23" t="s">
        <v>5</v>
      </c>
      <c r="V35" s="23" t="s">
        <v>5</v>
      </c>
      <c r="W35" s="23" t="s">
        <v>5</v>
      </c>
      <c r="X35" s="23" t="s">
        <v>5</v>
      </c>
      <c r="Y35" s="23" t="s">
        <v>5</v>
      </c>
    </row>
    <row r="36" spans="1:25" ht="32.25" customHeight="1" x14ac:dyDescent="0.3">
      <c r="A36" s="23"/>
      <c r="B36" s="24"/>
      <c r="C36" s="23"/>
      <c r="D36" s="23"/>
      <c r="E36" s="24"/>
      <c r="F36" s="18"/>
      <c r="G36" s="18"/>
      <c r="H36" s="18"/>
      <c r="I36" s="9" t="s">
        <v>28</v>
      </c>
      <c r="J36" s="7">
        <f>J40+J44+J48+J52+J56+J80+J84+J108+J88</f>
        <v>615726.80000000005</v>
      </c>
      <c r="K36" s="7">
        <f>K40+K44+K48+K52+K56+K80+K84+K88+K92+K96+K100+K104+K108</f>
        <v>0</v>
      </c>
      <c r="L36" s="7">
        <f>L40+L44+L48+L52+L56+L80+L84+L88+L92+L96+L100+L104+L108</f>
        <v>615726.80000000005</v>
      </c>
      <c r="M36" s="7">
        <f>M40+M44+M48+M52+M56+M80+M84+M88+M92+M96+M100+M104+M108</f>
        <v>0</v>
      </c>
      <c r="N36" s="7">
        <f t="shared" ref="N36:P38" si="9">N40+N44+N48+N52+N56+N80+N84+N108+N88</f>
        <v>0</v>
      </c>
      <c r="O36" s="7">
        <f t="shared" si="9"/>
        <v>0</v>
      </c>
      <c r="P36" s="7">
        <f t="shared" si="9"/>
        <v>0</v>
      </c>
      <c r="Q36" s="24"/>
      <c r="R36" s="23"/>
      <c r="S36" s="23"/>
      <c r="T36" s="23"/>
      <c r="U36" s="23"/>
      <c r="V36" s="23"/>
      <c r="W36" s="23"/>
      <c r="X36" s="23"/>
      <c r="Y36" s="23"/>
    </row>
    <row r="37" spans="1:25" ht="32.25" customHeight="1" x14ac:dyDescent="0.3">
      <c r="A37" s="23"/>
      <c r="B37" s="24"/>
      <c r="C37" s="23"/>
      <c r="D37" s="23"/>
      <c r="E37" s="24"/>
      <c r="F37" s="18"/>
      <c r="G37" s="18"/>
      <c r="H37" s="18"/>
      <c r="I37" s="9" t="s">
        <v>29</v>
      </c>
      <c r="J37" s="7">
        <f>J41+J45+J49+J53+J57+J81+J85+J109+J89</f>
        <v>6438887.7400000002</v>
      </c>
      <c r="K37" s="7">
        <f t="shared" ref="K37:K38" si="10">K41+K45+K49+K53+K57+K81+K85+K89+K93+K97+K101+K105+K109</f>
        <v>3242047.1500000004</v>
      </c>
      <c r="L37" s="7">
        <f t="shared" ref="L37:L38" si="11">L41+L45+L49+L53+L57+L81+L85+L89+L93+L97+L101+L105+L109</f>
        <v>2099924.4</v>
      </c>
      <c r="M37" s="7">
        <f t="shared" ref="M37:M38" si="12">M41+M45+M49+M53+M57+M81+M85+M89+M93+M97+M101+M105+M109</f>
        <v>1917153.0299999998</v>
      </c>
      <c r="N37" s="7">
        <f t="shared" si="9"/>
        <v>679763.16</v>
      </c>
      <c r="O37" s="7">
        <f t="shared" si="9"/>
        <v>0</v>
      </c>
      <c r="P37" s="7">
        <f t="shared" si="9"/>
        <v>0</v>
      </c>
      <c r="Q37" s="24"/>
      <c r="R37" s="23"/>
      <c r="S37" s="23"/>
      <c r="T37" s="23"/>
      <c r="U37" s="23"/>
      <c r="V37" s="23"/>
      <c r="W37" s="23"/>
      <c r="X37" s="23"/>
      <c r="Y37" s="23"/>
    </row>
    <row r="38" spans="1:25" ht="34.5" customHeight="1" x14ac:dyDescent="0.3">
      <c r="A38" s="23"/>
      <c r="B38" s="24"/>
      <c r="C38" s="23"/>
      <c r="D38" s="23"/>
      <c r="E38" s="24"/>
      <c r="F38" s="19"/>
      <c r="G38" s="19"/>
      <c r="H38" s="19"/>
      <c r="I38" s="9" t="s">
        <v>4</v>
      </c>
      <c r="J38" s="7">
        <f>J42+J46+J50+J54+J58+J82+J86+J110+J90</f>
        <v>1134650.44</v>
      </c>
      <c r="K38" s="7">
        <f t="shared" si="10"/>
        <v>367804</v>
      </c>
      <c r="L38" s="7">
        <f t="shared" si="11"/>
        <v>1624855.84</v>
      </c>
      <c r="M38" s="7">
        <f t="shared" si="12"/>
        <v>17104304.789999999</v>
      </c>
      <c r="N38" s="7">
        <f t="shared" si="9"/>
        <v>53000</v>
      </c>
      <c r="O38" s="7">
        <f t="shared" si="9"/>
        <v>178000</v>
      </c>
      <c r="P38" s="7">
        <f t="shared" si="9"/>
        <v>53000</v>
      </c>
      <c r="Q38" s="24"/>
      <c r="R38" s="23"/>
      <c r="S38" s="23"/>
      <c r="T38" s="23"/>
      <c r="U38" s="23"/>
      <c r="V38" s="23"/>
      <c r="W38" s="23"/>
      <c r="X38" s="23"/>
      <c r="Y38" s="23"/>
    </row>
    <row r="39" spans="1:25" ht="14.4" customHeight="1" x14ac:dyDescent="0.3">
      <c r="A39" s="29" t="s">
        <v>55</v>
      </c>
      <c r="B39" s="24" t="s">
        <v>87</v>
      </c>
      <c r="C39" s="23">
        <v>2020</v>
      </c>
      <c r="D39" s="23">
        <v>2025</v>
      </c>
      <c r="E39" s="24" t="s">
        <v>6</v>
      </c>
      <c r="F39" s="20" t="s">
        <v>63</v>
      </c>
      <c r="G39" s="17">
        <v>13</v>
      </c>
      <c r="H39" s="17" t="s">
        <v>5</v>
      </c>
      <c r="I39" s="6" t="s">
        <v>3</v>
      </c>
      <c r="J39" s="7">
        <f t="shared" ref="J39:J54" si="13">SUM(K39:P39)</f>
        <v>2274078.7000000002</v>
      </c>
      <c r="K39" s="7">
        <f>K40+K41+K42</f>
        <v>1270874.8</v>
      </c>
      <c r="L39" s="7">
        <f t="shared" ref="L39:P39" si="14">L40+L41+L42</f>
        <v>1003203.9</v>
      </c>
      <c r="M39" s="7">
        <f t="shared" si="14"/>
        <v>0</v>
      </c>
      <c r="N39" s="7">
        <f t="shared" si="14"/>
        <v>0</v>
      </c>
      <c r="O39" s="7">
        <f t="shared" si="14"/>
        <v>0</v>
      </c>
      <c r="P39" s="7">
        <f t="shared" si="14"/>
        <v>0</v>
      </c>
      <c r="Q39" s="24" t="s">
        <v>5</v>
      </c>
      <c r="R39" s="23" t="s">
        <v>5</v>
      </c>
      <c r="S39" s="23" t="s">
        <v>5</v>
      </c>
      <c r="T39" s="23" t="s">
        <v>5</v>
      </c>
      <c r="U39" s="23" t="s">
        <v>5</v>
      </c>
      <c r="V39" s="23" t="s">
        <v>5</v>
      </c>
      <c r="W39" s="23" t="s">
        <v>5</v>
      </c>
      <c r="X39" s="23" t="s">
        <v>5</v>
      </c>
      <c r="Y39" s="23" t="s">
        <v>5</v>
      </c>
    </row>
    <row r="40" spans="1:25" ht="30.75" customHeight="1" x14ac:dyDescent="0.3">
      <c r="A40" s="29"/>
      <c r="B40" s="24"/>
      <c r="C40" s="23"/>
      <c r="D40" s="23"/>
      <c r="E40" s="24"/>
      <c r="F40" s="21"/>
      <c r="G40" s="18"/>
      <c r="H40" s="18"/>
      <c r="I40" s="9" t="s">
        <v>28</v>
      </c>
      <c r="J40" s="7">
        <f t="shared" si="13"/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24"/>
      <c r="R40" s="23"/>
      <c r="S40" s="23"/>
      <c r="T40" s="23"/>
      <c r="U40" s="23"/>
      <c r="V40" s="23"/>
      <c r="W40" s="23"/>
      <c r="X40" s="23"/>
      <c r="Y40" s="23"/>
    </row>
    <row r="41" spans="1:25" ht="30.75" customHeight="1" x14ac:dyDescent="0.3">
      <c r="A41" s="29"/>
      <c r="B41" s="24"/>
      <c r="C41" s="23"/>
      <c r="D41" s="23"/>
      <c r="E41" s="24"/>
      <c r="F41" s="21"/>
      <c r="G41" s="18"/>
      <c r="H41" s="18"/>
      <c r="I41" s="9" t="s">
        <v>29</v>
      </c>
      <c r="J41" s="7">
        <f t="shared" si="13"/>
        <v>2274078.7000000002</v>
      </c>
      <c r="K41" s="7">
        <v>1270874.8</v>
      </c>
      <c r="L41" s="7">
        <v>1003203.9</v>
      </c>
      <c r="M41" s="7">
        <v>0</v>
      </c>
      <c r="N41" s="7">
        <v>0</v>
      </c>
      <c r="O41" s="7">
        <v>0</v>
      </c>
      <c r="P41" s="7">
        <v>0</v>
      </c>
      <c r="Q41" s="24"/>
      <c r="R41" s="23"/>
      <c r="S41" s="23"/>
      <c r="T41" s="23"/>
      <c r="U41" s="23"/>
      <c r="V41" s="23"/>
      <c r="W41" s="23"/>
      <c r="X41" s="23"/>
      <c r="Y41" s="23"/>
    </row>
    <row r="42" spans="1:25" ht="96" customHeight="1" x14ac:dyDescent="0.3">
      <c r="A42" s="23"/>
      <c r="B42" s="24"/>
      <c r="C42" s="23"/>
      <c r="D42" s="23"/>
      <c r="E42" s="24"/>
      <c r="F42" s="22"/>
      <c r="G42" s="19"/>
      <c r="H42" s="19"/>
      <c r="I42" s="9" t="s">
        <v>4</v>
      </c>
      <c r="J42" s="7">
        <f t="shared" si="13"/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24"/>
      <c r="R42" s="23"/>
      <c r="S42" s="23"/>
      <c r="T42" s="23"/>
      <c r="U42" s="23"/>
      <c r="V42" s="23"/>
      <c r="W42" s="23"/>
      <c r="X42" s="23"/>
      <c r="Y42" s="23"/>
    </row>
    <row r="43" spans="1:25" ht="14.4" customHeight="1" x14ac:dyDescent="0.3">
      <c r="A43" s="29" t="s">
        <v>56</v>
      </c>
      <c r="B43" s="24" t="s">
        <v>47</v>
      </c>
      <c r="C43" s="23">
        <v>2020</v>
      </c>
      <c r="D43" s="23">
        <v>2025</v>
      </c>
      <c r="E43" s="24" t="s">
        <v>6</v>
      </c>
      <c r="F43" s="20" t="s">
        <v>64</v>
      </c>
      <c r="G43" s="20">
        <v>12</v>
      </c>
      <c r="H43" s="17" t="s">
        <v>5</v>
      </c>
      <c r="I43" s="6" t="s">
        <v>3</v>
      </c>
      <c r="J43" s="7">
        <f t="shared" si="13"/>
        <v>244942</v>
      </c>
      <c r="K43" s="7">
        <f>K44+K45+K46</f>
        <v>41000</v>
      </c>
      <c r="L43" s="7">
        <f t="shared" ref="L43:P43" si="15">L44+L45+L46</f>
        <v>40998</v>
      </c>
      <c r="M43" s="7">
        <f t="shared" si="15"/>
        <v>39944</v>
      </c>
      <c r="N43" s="7">
        <f t="shared" si="15"/>
        <v>41000</v>
      </c>
      <c r="O43" s="7">
        <f t="shared" si="15"/>
        <v>41000</v>
      </c>
      <c r="P43" s="7">
        <f t="shared" si="15"/>
        <v>41000</v>
      </c>
      <c r="Q43" s="24" t="s">
        <v>5</v>
      </c>
      <c r="R43" s="23" t="s">
        <v>5</v>
      </c>
      <c r="S43" s="23" t="s">
        <v>5</v>
      </c>
      <c r="T43" s="23" t="s">
        <v>5</v>
      </c>
      <c r="U43" s="23" t="s">
        <v>5</v>
      </c>
      <c r="V43" s="23" t="s">
        <v>5</v>
      </c>
      <c r="W43" s="23" t="s">
        <v>5</v>
      </c>
      <c r="X43" s="23" t="s">
        <v>5</v>
      </c>
      <c r="Y43" s="23" t="s">
        <v>5</v>
      </c>
    </row>
    <row r="44" spans="1:25" ht="32.25" customHeight="1" x14ac:dyDescent="0.3">
      <c r="A44" s="29"/>
      <c r="B44" s="24"/>
      <c r="C44" s="23"/>
      <c r="D44" s="23"/>
      <c r="E44" s="24"/>
      <c r="F44" s="21"/>
      <c r="G44" s="21"/>
      <c r="H44" s="18"/>
      <c r="I44" s="9" t="s">
        <v>28</v>
      </c>
      <c r="J44" s="7">
        <f t="shared" si="13"/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24"/>
      <c r="R44" s="23"/>
      <c r="S44" s="23"/>
      <c r="T44" s="23"/>
      <c r="U44" s="23"/>
      <c r="V44" s="23"/>
      <c r="W44" s="23"/>
      <c r="X44" s="23"/>
      <c r="Y44" s="23"/>
    </row>
    <row r="45" spans="1:25" ht="32.25" customHeight="1" x14ac:dyDescent="0.3">
      <c r="A45" s="29"/>
      <c r="B45" s="24"/>
      <c r="C45" s="23"/>
      <c r="D45" s="23"/>
      <c r="E45" s="24"/>
      <c r="F45" s="21"/>
      <c r="G45" s="21"/>
      <c r="H45" s="18"/>
      <c r="I45" s="9" t="s">
        <v>29</v>
      </c>
      <c r="J45" s="7">
        <f t="shared" si="13"/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24"/>
      <c r="R45" s="23"/>
      <c r="S45" s="23"/>
      <c r="T45" s="23"/>
      <c r="U45" s="23"/>
      <c r="V45" s="23"/>
      <c r="W45" s="23"/>
      <c r="X45" s="23"/>
      <c r="Y45" s="23"/>
    </row>
    <row r="46" spans="1:25" ht="34.5" customHeight="1" x14ac:dyDescent="0.3">
      <c r="A46" s="23"/>
      <c r="B46" s="24"/>
      <c r="C46" s="23"/>
      <c r="D46" s="23"/>
      <c r="E46" s="24"/>
      <c r="F46" s="22"/>
      <c r="G46" s="22"/>
      <c r="H46" s="19"/>
      <c r="I46" s="9" t="s">
        <v>4</v>
      </c>
      <c r="J46" s="7">
        <f t="shared" si="13"/>
        <v>244942</v>
      </c>
      <c r="K46" s="7">
        <v>41000</v>
      </c>
      <c r="L46" s="7">
        <v>40998</v>
      </c>
      <c r="M46" s="7">
        <v>39944</v>
      </c>
      <c r="N46" s="7">
        <v>41000</v>
      </c>
      <c r="O46" s="7">
        <v>41000</v>
      </c>
      <c r="P46" s="7">
        <v>41000</v>
      </c>
      <c r="Q46" s="24"/>
      <c r="R46" s="23"/>
      <c r="S46" s="23"/>
      <c r="T46" s="23"/>
      <c r="U46" s="23"/>
      <c r="V46" s="23"/>
      <c r="W46" s="23"/>
      <c r="X46" s="23"/>
      <c r="Y46" s="23"/>
    </row>
    <row r="47" spans="1:25" ht="14.4" customHeight="1" x14ac:dyDescent="0.3">
      <c r="A47" s="29" t="s">
        <v>57</v>
      </c>
      <c r="B47" s="24" t="s">
        <v>48</v>
      </c>
      <c r="C47" s="23">
        <v>2020</v>
      </c>
      <c r="D47" s="23">
        <v>2025</v>
      </c>
      <c r="E47" s="24" t="s">
        <v>18</v>
      </c>
      <c r="F47" s="17" t="s">
        <v>5</v>
      </c>
      <c r="G47" s="17" t="s">
        <v>5</v>
      </c>
      <c r="H47" s="17" t="s">
        <v>5</v>
      </c>
      <c r="I47" s="6" t="s">
        <v>3</v>
      </c>
      <c r="J47" s="7">
        <f t="shared" si="13"/>
        <v>0</v>
      </c>
      <c r="K47" s="7">
        <f>K48+K49+K50</f>
        <v>0</v>
      </c>
      <c r="L47" s="7">
        <f t="shared" ref="L47:P47" si="16">L48+L49+L50</f>
        <v>0</v>
      </c>
      <c r="M47" s="7">
        <f t="shared" si="16"/>
        <v>0</v>
      </c>
      <c r="N47" s="7">
        <f t="shared" si="16"/>
        <v>0</v>
      </c>
      <c r="O47" s="7">
        <f t="shared" si="16"/>
        <v>0</v>
      </c>
      <c r="P47" s="7">
        <f t="shared" si="16"/>
        <v>0</v>
      </c>
      <c r="Q47" s="24" t="s">
        <v>5</v>
      </c>
      <c r="R47" s="23" t="s">
        <v>5</v>
      </c>
      <c r="S47" s="23" t="s">
        <v>5</v>
      </c>
      <c r="T47" s="23" t="s">
        <v>5</v>
      </c>
      <c r="U47" s="23" t="s">
        <v>5</v>
      </c>
      <c r="V47" s="23" t="s">
        <v>5</v>
      </c>
      <c r="W47" s="23" t="s">
        <v>5</v>
      </c>
      <c r="X47" s="23" t="s">
        <v>5</v>
      </c>
      <c r="Y47" s="23" t="s">
        <v>5</v>
      </c>
    </row>
    <row r="48" spans="1:25" ht="32.25" customHeight="1" x14ac:dyDescent="0.3">
      <c r="A48" s="29"/>
      <c r="B48" s="24"/>
      <c r="C48" s="23"/>
      <c r="D48" s="23"/>
      <c r="E48" s="24"/>
      <c r="F48" s="18"/>
      <c r="G48" s="18"/>
      <c r="H48" s="18"/>
      <c r="I48" s="9" t="s">
        <v>28</v>
      </c>
      <c r="J48" s="7">
        <f t="shared" si="13"/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24"/>
      <c r="R48" s="23"/>
      <c r="S48" s="23"/>
      <c r="T48" s="23"/>
      <c r="U48" s="23"/>
      <c r="V48" s="23"/>
      <c r="W48" s="23"/>
      <c r="X48" s="23"/>
      <c r="Y48" s="23"/>
    </row>
    <row r="49" spans="1:25" ht="32.25" customHeight="1" x14ac:dyDescent="0.3">
      <c r="A49" s="29"/>
      <c r="B49" s="24"/>
      <c r="C49" s="23"/>
      <c r="D49" s="23"/>
      <c r="E49" s="24"/>
      <c r="F49" s="18"/>
      <c r="G49" s="18"/>
      <c r="H49" s="18"/>
      <c r="I49" s="9" t="s">
        <v>29</v>
      </c>
      <c r="J49" s="7">
        <f t="shared" si="13"/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24"/>
      <c r="R49" s="23"/>
      <c r="S49" s="23"/>
      <c r="T49" s="23"/>
      <c r="U49" s="23"/>
      <c r="V49" s="23"/>
      <c r="W49" s="23"/>
      <c r="X49" s="23"/>
      <c r="Y49" s="23"/>
    </row>
    <row r="50" spans="1:25" ht="36.75" customHeight="1" x14ac:dyDescent="0.3">
      <c r="A50" s="23"/>
      <c r="B50" s="24"/>
      <c r="C50" s="23"/>
      <c r="D50" s="23"/>
      <c r="E50" s="24"/>
      <c r="F50" s="19"/>
      <c r="G50" s="19"/>
      <c r="H50" s="19"/>
      <c r="I50" s="9" t="s">
        <v>4</v>
      </c>
      <c r="J50" s="7">
        <f t="shared" si="13"/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24"/>
      <c r="R50" s="23"/>
      <c r="S50" s="23"/>
      <c r="T50" s="23"/>
      <c r="U50" s="23"/>
      <c r="V50" s="23"/>
      <c r="W50" s="23"/>
      <c r="X50" s="23"/>
      <c r="Y50" s="23"/>
    </row>
    <row r="51" spans="1:25" ht="18" customHeight="1" x14ac:dyDescent="0.3">
      <c r="A51" s="14" t="s">
        <v>58</v>
      </c>
      <c r="B51" s="17" t="s">
        <v>72</v>
      </c>
      <c r="C51" s="23">
        <v>2020</v>
      </c>
      <c r="D51" s="23">
        <v>2025</v>
      </c>
      <c r="E51" s="24" t="s">
        <v>18</v>
      </c>
      <c r="F51" s="20" t="s">
        <v>75</v>
      </c>
      <c r="G51" s="20" t="s">
        <v>67</v>
      </c>
      <c r="H51" s="17" t="s">
        <v>73</v>
      </c>
      <c r="I51" s="9" t="s">
        <v>3</v>
      </c>
      <c r="J51" s="7">
        <f t="shared" si="13"/>
        <v>72000</v>
      </c>
      <c r="K51" s="7">
        <f>K52+K53+K54</f>
        <v>12000</v>
      </c>
      <c r="L51" s="7">
        <f t="shared" ref="L51:P51" si="17">L52+L53+L54</f>
        <v>12000</v>
      </c>
      <c r="M51" s="7">
        <f t="shared" si="17"/>
        <v>12000</v>
      </c>
      <c r="N51" s="7">
        <f t="shared" si="17"/>
        <v>12000</v>
      </c>
      <c r="O51" s="7">
        <f t="shared" si="17"/>
        <v>12000</v>
      </c>
      <c r="P51" s="7">
        <f t="shared" si="17"/>
        <v>12000</v>
      </c>
      <c r="Q51" s="24" t="s">
        <v>102</v>
      </c>
      <c r="R51" s="23" t="s">
        <v>62</v>
      </c>
      <c r="S51" s="23">
        <v>1</v>
      </c>
      <c r="T51" s="23" t="s">
        <v>5</v>
      </c>
      <c r="U51" s="23" t="s">
        <v>5</v>
      </c>
      <c r="V51" s="23" t="s">
        <v>5</v>
      </c>
      <c r="W51" s="23">
        <v>1</v>
      </c>
      <c r="X51" s="23" t="s">
        <v>5</v>
      </c>
      <c r="Y51" s="23" t="s">
        <v>5</v>
      </c>
    </row>
    <row r="52" spans="1:25" ht="36.75" customHeight="1" x14ac:dyDescent="0.3">
      <c r="A52" s="15"/>
      <c r="B52" s="18"/>
      <c r="C52" s="23"/>
      <c r="D52" s="23"/>
      <c r="E52" s="24"/>
      <c r="F52" s="21"/>
      <c r="G52" s="21"/>
      <c r="H52" s="18"/>
      <c r="I52" s="9" t="s">
        <v>28</v>
      </c>
      <c r="J52" s="7">
        <f t="shared" si="13"/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24"/>
      <c r="R52" s="23"/>
      <c r="S52" s="23"/>
      <c r="T52" s="23"/>
      <c r="U52" s="23"/>
      <c r="V52" s="23"/>
      <c r="W52" s="23"/>
      <c r="X52" s="23"/>
      <c r="Y52" s="23"/>
    </row>
    <row r="53" spans="1:25" ht="31.2" customHeight="1" x14ac:dyDescent="0.3">
      <c r="A53" s="15"/>
      <c r="B53" s="18"/>
      <c r="C53" s="23"/>
      <c r="D53" s="23"/>
      <c r="E53" s="24"/>
      <c r="F53" s="21"/>
      <c r="G53" s="21"/>
      <c r="H53" s="18"/>
      <c r="I53" s="9" t="s">
        <v>29</v>
      </c>
      <c r="J53" s="7">
        <f t="shared" si="13"/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24"/>
      <c r="R53" s="23"/>
      <c r="S53" s="23"/>
      <c r="T53" s="23"/>
      <c r="U53" s="23"/>
      <c r="V53" s="23"/>
      <c r="W53" s="23"/>
      <c r="X53" s="23"/>
      <c r="Y53" s="23"/>
    </row>
    <row r="54" spans="1:25" ht="26.4" customHeight="1" x14ac:dyDescent="0.3">
      <c r="A54" s="16"/>
      <c r="B54" s="19"/>
      <c r="C54" s="23"/>
      <c r="D54" s="23"/>
      <c r="E54" s="24"/>
      <c r="F54" s="22"/>
      <c r="G54" s="22"/>
      <c r="H54" s="19"/>
      <c r="I54" s="9" t="s">
        <v>4</v>
      </c>
      <c r="J54" s="7">
        <f t="shared" si="13"/>
        <v>72000</v>
      </c>
      <c r="K54" s="7">
        <v>12000</v>
      </c>
      <c r="L54" s="7">
        <v>12000</v>
      </c>
      <c r="M54" s="7">
        <v>12000</v>
      </c>
      <c r="N54" s="7">
        <v>12000</v>
      </c>
      <c r="O54" s="7">
        <v>12000</v>
      </c>
      <c r="P54" s="7">
        <v>12000</v>
      </c>
      <c r="Q54" s="24"/>
      <c r="R54" s="23"/>
      <c r="S54" s="23"/>
      <c r="T54" s="23"/>
      <c r="U54" s="23"/>
      <c r="V54" s="23"/>
      <c r="W54" s="23"/>
      <c r="X54" s="23"/>
      <c r="Y54" s="23"/>
    </row>
    <row r="55" spans="1:25" ht="19.5" customHeight="1" x14ac:dyDescent="0.3">
      <c r="A55" s="23" t="s">
        <v>68</v>
      </c>
      <c r="B55" s="24" t="s">
        <v>76</v>
      </c>
      <c r="C55" s="14">
        <v>2020</v>
      </c>
      <c r="D55" s="14">
        <v>2025</v>
      </c>
      <c r="E55" s="17" t="s">
        <v>6</v>
      </c>
      <c r="F55" s="24" t="s">
        <v>64</v>
      </c>
      <c r="G55" s="24" t="s">
        <v>74</v>
      </c>
      <c r="H55" s="17" t="s">
        <v>73</v>
      </c>
      <c r="I55" s="9" t="s">
        <v>3</v>
      </c>
      <c r="J55" s="7">
        <f>SUM(K55:P55)</f>
        <v>3423609.6900000004</v>
      </c>
      <c r="K55" s="7">
        <f>K56+K57+K58</f>
        <v>1412976.35</v>
      </c>
      <c r="L55" s="7">
        <f t="shared" ref="L55:P55" si="18">L56+L57+L58</f>
        <v>1218578.3400000001</v>
      </c>
      <c r="M55" s="7">
        <f t="shared" si="18"/>
        <v>667055</v>
      </c>
      <c r="N55" s="7">
        <f t="shared" si="18"/>
        <v>0</v>
      </c>
      <c r="O55" s="7">
        <f t="shared" si="18"/>
        <v>125000</v>
      </c>
      <c r="P55" s="7">
        <f t="shared" si="18"/>
        <v>0</v>
      </c>
      <c r="Q55" s="24" t="s">
        <v>61</v>
      </c>
      <c r="R55" s="14" t="s">
        <v>62</v>
      </c>
      <c r="S55" s="14">
        <v>4</v>
      </c>
      <c r="T55" s="23">
        <v>3</v>
      </c>
      <c r="U55" s="23">
        <v>1</v>
      </c>
      <c r="V55" s="23" t="s">
        <v>5</v>
      </c>
      <c r="W55" s="23" t="s">
        <v>5</v>
      </c>
      <c r="X55" s="23" t="s">
        <v>5</v>
      </c>
      <c r="Y55" s="23" t="s">
        <v>5</v>
      </c>
    </row>
    <row r="56" spans="1:25" ht="43.5" customHeight="1" x14ac:dyDescent="0.3">
      <c r="A56" s="23"/>
      <c r="B56" s="24"/>
      <c r="C56" s="15"/>
      <c r="D56" s="15"/>
      <c r="E56" s="18"/>
      <c r="F56" s="24"/>
      <c r="G56" s="24"/>
      <c r="H56" s="18"/>
      <c r="I56" s="9" t="s">
        <v>28</v>
      </c>
      <c r="J56" s="7">
        <f t="shared" ref="J56:J114" si="19">SUM(K56:P56)</f>
        <v>0</v>
      </c>
      <c r="K56" s="7">
        <f>K60+K64+K68</f>
        <v>0</v>
      </c>
      <c r="L56" s="7">
        <f>L60+L64+L68</f>
        <v>0</v>
      </c>
      <c r="M56" s="7">
        <f>M60+M64+M68+M72+M76</f>
        <v>0</v>
      </c>
      <c r="N56" s="7">
        <f t="shared" ref="N56:P56" si="20">N60+N64+N68</f>
        <v>0</v>
      </c>
      <c r="O56" s="7">
        <f>O60+O64+O68+O72+O76</f>
        <v>0</v>
      </c>
      <c r="P56" s="7">
        <f t="shared" si="20"/>
        <v>0</v>
      </c>
      <c r="Q56" s="24"/>
      <c r="R56" s="15"/>
      <c r="S56" s="15"/>
      <c r="T56" s="23"/>
      <c r="U56" s="23"/>
      <c r="V56" s="23"/>
      <c r="W56" s="23"/>
      <c r="X56" s="23"/>
      <c r="Y56" s="23"/>
    </row>
    <row r="57" spans="1:25" ht="43.5" customHeight="1" x14ac:dyDescent="0.3">
      <c r="A57" s="23"/>
      <c r="B57" s="24"/>
      <c r="C57" s="15"/>
      <c r="D57" s="15"/>
      <c r="E57" s="18"/>
      <c r="F57" s="24"/>
      <c r="G57" s="24"/>
      <c r="H57" s="18"/>
      <c r="I57" s="9" t="s">
        <v>29</v>
      </c>
      <c r="J57" s="7">
        <f t="shared" si="19"/>
        <v>2605901.25</v>
      </c>
      <c r="K57" s="7">
        <f>K61+K65+K69</f>
        <v>1098172.3500000001</v>
      </c>
      <c r="L57" s="7">
        <f t="shared" ref="L57:L58" si="21">L61+L65+L69</f>
        <v>1096720.5</v>
      </c>
      <c r="M57" s="7">
        <f t="shared" ref="M57:M58" si="22">M61+M65+M69+M73+M77</f>
        <v>411008.4</v>
      </c>
      <c r="N57" s="7">
        <f t="shared" ref="N57:P57" si="23">N61+N65+N69</f>
        <v>0</v>
      </c>
      <c r="O57" s="7">
        <f t="shared" ref="O57:O58" si="24">O61+O65+O69+O73+O77</f>
        <v>0</v>
      </c>
      <c r="P57" s="7">
        <f t="shared" si="23"/>
        <v>0</v>
      </c>
      <c r="Q57" s="24"/>
      <c r="R57" s="15"/>
      <c r="S57" s="15"/>
      <c r="T57" s="23"/>
      <c r="U57" s="23"/>
      <c r="V57" s="23"/>
      <c r="W57" s="23"/>
      <c r="X57" s="23"/>
      <c r="Y57" s="23"/>
    </row>
    <row r="58" spans="1:25" ht="50.4" customHeight="1" x14ac:dyDescent="0.3">
      <c r="A58" s="23"/>
      <c r="B58" s="24"/>
      <c r="C58" s="16"/>
      <c r="D58" s="16"/>
      <c r="E58" s="19"/>
      <c r="F58" s="24"/>
      <c r="G58" s="24"/>
      <c r="H58" s="19"/>
      <c r="I58" s="9" t="s">
        <v>4</v>
      </c>
      <c r="J58" s="7">
        <f t="shared" si="19"/>
        <v>817708.44</v>
      </c>
      <c r="K58" s="7">
        <f>K62+K66+K70</f>
        <v>314804</v>
      </c>
      <c r="L58" s="7">
        <f t="shared" si="21"/>
        <v>121857.84</v>
      </c>
      <c r="M58" s="7">
        <f t="shared" si="22"/>
        <v>256046.6</v>
      </c>
      <c r="N58" s="7">
        <f t="shared" ref="N58:P58" si="25">N62+N66+N70</f>
        <v>0</v>
      </c>
      <c r="O58" s="7">
        <f t="shared" si="24"/>
        <v>125000</v>
      </c>
      <c r="P58" s="7">
        <f t="shared" si="25"/>
        <v>0</v>
      </c>
      <c r="Q58" s="24"/>
      <c r="R58" s="16"/>
      <c r="S58" s="16"/>
      <c r="T58" s="23"/>
      <c r="U58" s="23"/>
      <c r="V58" s="23"/>
      <c r="W58" s="23"/>
      <c r="X58" s="23"/>
      <c r="Y58" s="23"/>
    </row>
    <row r="59" spans="1:25" ht="18.75" customHeight="1" x14ac:dyDescent="0.3">
      <c r="A59" s="23" t="s">
        <v>69</v>
      </c>
      <c r="B59" s="24" t="s">
        <v>88</v>
      </c>
      <c r="C59" s="23">
        <v>2020</v>
      </c>
      <c r="D59" s="23">
        <v>2025</v>
      </c>
      <c r="E59" s="24" t="s">
        <v>6</v>
      </c>
      <c r="F59" s="24" t="s">
        <v>73</v>
      </c>
      <c r="G59" s="24" t="s">
        <v>73</v>
      </c>
      <c r="H59" s="24" t="s">
        <v>73</v>
      </c>
      <c r="I59" s="9" t="s">
        <v>3</v>
      </c>
      <c r="J59" s="7">
        <f t="shared" si="19"/>
        <v>1218578.3400000001</v>
      </c>
      <c r="K59" s="7">
        <f>K60+K61+K62</f>
        <v>0</v>
      </c>
      <c r="L59" s="7">
        <f t="shared" ref="L59:P59" si="26">L60+L61+L62</f>
        <v>1218578.3400000001</v>
      </c>
      <c r="M59" s="7">
        <f t="shared" si="26"/>
        <v>0</v>
      </c>
      <c r="N59" s="7">
        <f t="shared" si="26"/>
        <v>0</v>
      </c>
      <c r="O59" s="7">
        <f t="shared" si="26"/>
        <v>0</v>
      </c>
      <c r="P59" s="7">
        <f t="shared" si="26"/>
        <v>0</v>
      </c>
      <c r="Q59" s="24" t="s">
        <v>5</v>
      </c>
      <c r="R59" s="23" t="s">
        <v>5</v>
      </c>
      <c r="S59" s="23" t="s">
        <v>5</v>
      </c>
      <c r="T59" s="23" t="s">
        <v>5</v>
      </c>
      <c r="U59" s="23" t="s">
        <v>5</v>
      </c>
      <c r="V59" s="23" t="s">
        <v>5</v>
      </c>
      <c r="W59" s="23" t="s">
        <v>5</v>
      </c>
      <c r="X59" s="23" t="s">
        <v>5</v>
      </c>
      <c r="Y59" s="23" t="s">
        <v>5</v>
      </c>
    </row>
    <row r="60" spans="1:25" ht="30.75" customHeight="1" x14ac:dyDescent="0.3">
      <c r="A60" s="23"/>
      <c r="B60" s="24"/>
      <c r="C60" s="23"/>
      <c r="D60" s="23"/>
      <c r="E60" s="24"/>
      <c r="F60" s="24"/>
      <c r="G60" s="24"/>
      <c r="H60" s="24"/>
      <c r="I60" s="9" t="s">
        <v>28</v>
      </c>
      <c r="J60" s="7">
        <f t="shared" si="19"/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24"/>
      <c r="R60" s="23"/>
      <c r="S60" s="23"/>
      <c r="T60" s="23"/>
      <c r="U60" s="23"/>
      <c r="V60" s="23"/>
      <c r="W60" s="23"/>
      <c r="X60" s="23"/>
      <c r="Y60" s="23"/>
    </row>
    <row r="61" spans="1:25" ht="30.75" customHeight="1" x14ac:dyDescent="0.3">
      <c r="A61" s="23"/>
      <c r="B61" s="24"/>
      <c r="C61" s="23"/>
      <c r="D61" s="23"/>
      <c r="E61" s="24"/>
      <c r="F61" s="24"/>
      <c r="G61" s="24"/>
      <c r="H61" s="24"/>
      <c r="I61" s="9" t="s">
        <v>29</v>
      </c>
      <c r="J61" s="7">
        <f t="shared" si="19"/>
        <v>1096720.5</v>
      </c>
      <c r="K61" s="7">
        <v>0</v>
      </c>
      <c r="L61" s="7">
        <v>1096720.5</v>
      </c>
      <c r="M61" s="7">
        <v>0</v>
      </c>
      <c r="N61" s="7">
        <v>0</v>
      </c>
      <c r="O61" s="7">
        <v>0</v>
      </c>
      <c r="P61" s="7">
        <v>0</v>
      </c>
      <c r="Q61" s="24"/>
      <c r="R61" s="23"/>
      <c r="S61" s="23"/>
      <c r="T61" s="23"/>
      <c r="U61" s="23"/>
      <c r="V61" s="23"/>
      <c r="W61" s="23"/>
      <c r="X61" s="23"/>
      <c r="Y61" s="23"/>
    </row>
    <row r="62" spans="1:25" ht="37.799999999999997" customHeight="1" x14ac:dyDescent="0.3">
      <c r="A62" s="23"/>
      <c r="B62" s="24"/>
      <c r="C62" s="23"/>
      <c r="D62" s="23"/>
      <c r="E62" s="24"/>
      <c r="F62" s="24"/>
      <c r="G62" s="24"/>
      <c r="H62" s="24"/>
      <c r="I62" s="9" t="s">
        <v>4</v>
      </c>
      <c r="J62" s="7">
        <f t="shared" si="19"/>
        <v>121857.84</v>
      </c>
      <c r="K62" s="7">
        <v>0</v>
      </c>
      <c r="L62" s="7">
        <v>121857.84</v>
      </c>
      <c r="M62" s="7">
        <v>0</v>
      </c>
      <c r="N62" s="7">
        <v>0</v>
      </c>
      <c r="O62" s="7">
        <v>0</v>
      </c>
      <c r="P62" s="7">
        <v>0</v>
      </c>
      <c r="Q62" s="24"/>
      <c r="R62" s="23"/>
      <c r="S62" s="23"/>
      <c r="T62" s="23"/>
      <c r="U62" s="23"/>
      <c r="V62" s="23"/>
      <c r="W62" s="23"/>
      <c r="X62" s="23"/>
      <c r="Y62" s="23"/>
    </row>
    <row r="63" spans="1:25" ht="17.25" customHeight="1" x14ac:dyDescent="0.3">
      <c r="A63" s="23" t="s">
        <v>70</v>
      </c>
      <c r="B63" s="24" t="s">
        <v>59</v>
      </c>
      <c r="C63" s="23">
        <v>2020</v>
      </c>
      <c r="D63" s="23">
        <v>2025</v>
      </c>
      <c r="E63" s="24" t="s">
        <v>6</v>
      </c>
      <c r="F63" s="25" t="s">
        <v>64</v>
      </c>
      <c r="G63" s="25" t="s">
        <v>74</v>
      </c>
      <c r="H63" s="24" t="s">
        <v>73</v>
      </c>
      <c r="I63" s="9" t="s">
        <v>3</v>
      </c>
      <c r="J63" s="7">
        <f t="shared" si="19"/>
        <v>1220192.3500000001</v>
      </c>
      <c r="K63" s="7">
        <f>K64+K65+K66</f>
        <v>1220192.3500000001</v>
      </c>
      <c r="L63" s="7">
        <f t="shared" ref="L63:P63" si="27">L64+L65+L66</f>
        <v>0</v>
      </c>
      <c r="M63" s="7">
        <f t="shared" si="27"/>
        <v>0</v>
      </c>
      <c r="N63" s="7">
        <f t="shared" si="27"/>
        <v>0</v>
      </c>
      <c r="O63" s="7">
        <f t="shared" si="27"/>
        <v>0</v>
      </c>
      <c r="P63" s="7">
        <f t="shared" si="27"/>
        <v>0</v>
      </c>
      <c r="Q63" s="17" t="s">
        <v>5</v>
      </c>
      <c r="R63" s="14" t="s">
        <v>5</v>
      </c>
      <c r="S63" s="14" t="s">
        <v>5</v>
      </c>
      <c r="T63" s="14" t="s">
        <v>5</v>
      </c>
      <c r="U63" s="14" t="s">
        <v>5</v>
      </c>
      <c r="V63" s="14" t="s">
        <v>5</v>
      </c>
      <c r="W63" s="14" t="s">
        <v>5</v>
      </c>
      <c r="X63" s="14" t="s">
        <v>5</v>
      </c>
      <c r="Y63" s="14" t="s">
        <v>5</v>
      </c>
    </row>
    <row r="64" spans="1:25" ht="32.25" customHeight="1" x14ac:dyDescent="0.3">
      <c r="A64" s="23"/>
      <c r="B64" s="24"/>
      <c r="C64" s="23"/>
      <c r="D64" s="23"/>
      <c r="E64" s="24"/>
      <c r="F64" s="25"/>
      <c r="G64" s="25"/>
      <c r="H64" s="24"/>
      <c r="I64" s="9" t="s">
        <v>28</v>
      </c>
      <c r="J64" s="7">
        <f t="shared" si="19"/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18"/>
      <c r="R64" s="15"/>
      <c r="S64" s="15"/>
      <c r="T64" s="15"/>
      <c r="U64" s="15"/>
      <c r="V64" s="15"/>
      <c r="W64" s="15"/>
      <c r="X64" s="15"/>
      <c r="Y64" s="15"/>
    </row>
    <row r="65" spans="1:25" ht="32.25" customHeight="1" x14ac:dyDescent="0.3">
      <c r="A65" s="23"/>
      <c r="B65" s="24"/>
      <c r="C65" s="23"/>
      <c r="D65" s="23"/>
      <c r="E65" s="24"/>
      <c r="F65" s="25"/>
      <c r="G65" s="25"/>
      <c r="H65" s="24"/>
      <c r="I65" s="9" t="s">
        <v>29</v>
      </c>
      <c r="J65" s="7">
        <f t="shared" si="19"/>
        <v>1098172.3500000001</v>
      </c>
      <c r="K65" s="7">
        <v>1098172.3500000001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18"/>
      <c r="R65" s="15"/>
      <c r="S65" s="15"/>
      <c r="T65" s="15"/>
      <c r="U65" s="15"/>
      <c r="V65" s="15"/>
      <c r="W65" s="15"/>
      <c r="X65" s="15"/>
      <c r="Y65" s="15"/>
    </row>
    <row r="66" spans="1:25" ht="39" customHeight="1" x14ac:dyDescent="0.3">
      <c r="A66" s="23"/>
      <c r="B66" s="24"/>
      <c r="C66" s="23"/>
      <c r="D66" s="23"/>
      <c r="E66" s="24"/>
      <c r="F66" s="25"/>
      <c r="G66" s="25"/>
      <c r="H66" s="24"/>
      <c r="I66" s="9" t="s">
        <v>4</v>
      </c>
      <c r="J66" s="7">
        <f t="shared" si="19"/>
        <v>122020</v>
      </c>
      <c r="K66" s="7">
        <v>122020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19"/>
      <c r="R66" s="16"/>
      <c r="S66" s="16"/>
      <c r="T66" s="16"/>
      <c r="U66" s="16"/>
      <c r="V66" s="16"/>
      <c r="W66" s="16"/>
      <c r="X66" s="16"/>
      <c r="Y66" s="16"/>
    </row>
    <row r="67" spans="1:25" ht="21.75" customHeight="1" x14ac:dyDescent="0.3">
      <c r="A67" s="23" t="s">
        <v>71</v>
      </c>
      <c r="B67" s="24" t="s">
        <v>60</v>
      </c>
      <c r="C67" s="23">
        <v>2020</v>
      </c>
      <c r="D67" s="23">
        <v>2025</v>
      </c>
      <c r="E67" s="24" t="s">
        <v>6</v>
      </c>
      <c r="F67" s="24" t="s">
        <v>73</v>
      </c>
      <c r="G67" s="24" t="s">
        <v>73</v>
      </c>
      <c r="H67" s="24" t="s">
        <v>73</v>
      </c>
      <c r="I67" s="9" t="s">
        <v>3</v>
      </c>
      <c r="J67" s="7">
        <f t="shared" si="19"/>
        <v>192784</v>
      </c>
      <c r="K67" s="7">
        <f>K68+K69+K70</f>
        <v>192784</v>
      </c>
      <c r="L67" s="7">
        <f t="shared" ref="L67:P67" si="28">L68+L69+L70</f>
        <v>0</v>
      </c>
      <c r="M67" s="7">
        <f t="shared" si="28"/>
        <v>0</v>
      </c>
      <c r="N67" s="7">
        <f t="shared" si="28"/>
        <v>0</v>
      </c>
      <c r="O67" s="7">
        <f t="shared" si="28"/>
        <v>0</v>
      </c>
      <c r="P67" s="7">
        <f t="shared" si="28"/>
        <v>0</v>
      </c>
      <c r="Q67" s="17" t="s">
        <v>5</v>
      </c>
      <c r="R67" s="14" t="s">
        <v>5</v>
      </c>
      <c r="S67" s="14" t="s">
        <v>5</v>
      </c>
      <c r="T67" s="14" t="s">
        <v>5</v>
      </c>
      <c r="U67" s="14" t="s">
        <v>5</v>
      </c>
      <c r="V67" s="14" t="s">
        <v>5</v>
      </c>
      <c r="W67" s="14" t="s">
        <v>5</v>
      </c>
      <c r="X67" s="14" t="s">
        <v>5</v>
      </c>
      <c r="Y67" s="14" t="s">
        <v>5</v>
      </c>
    </row>
    <row r="68" spans="1:25" ht="30.75" customHeight="1" x14ac:dyDescent="0.3">
      <c r="A68" s="23"/>
      <c r="B68" s="24"/>
      <c r="C68" s="23"/>
      <c r="D68" s="23"/>
      <c r="E68" s="24"/>
      <c r="F68" s="24"/>
      <c r="G68" s="24"/>
      <c r="H68" s="24"/>
      <c r="I68" s="9" t="s">
        <v>28</v>
      </c>
      <c r="J68" s="7">
        <f t="shared" si="19"/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18"/>
      <c r="R68" s="15"/>
      <c r="S68" s="15"/>
      <c r="T68" s="15"/>
      <c r="U68" s="15"/>
      <c r="V68" s="15"/>
      <c r="W68" s="15"/>
      <c r="X68" s="15"/>
      <c r="Y68" s="15"/>
    </row>
    <row r="69" spans="1:25" ht="30.75" customHeight="1" x14ac:dyDescent="0.3">
      <c r="A69" s="23"/>
      <c r="B69" s="24"/>
      <c r="C69" s="23"/>
      <c r="D69" s="23"/>
      <c r="E69" s="24"/>
      <c r="F69" s="24"/>
      <c r="G69" s="24"/>
      <c r="H69" s="24"/>
      <c r="I69" s="9" t="s">
        <v>29</v>
      </c>
      <c r="J69" s="7">
        <f t="shared" si="19"/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18"/>
      <c r="R69" s="15"/>
      <c r="S69" s="15"/>
      <c r="T69" s="15"/>
      <c r="U69" s="15"/>
      <c r="V69" s="15"/>
      <c r="W69" s="15"/>
      <c r="X69" s="15"/>
      <c r="Y69" s="15"/>
    </row>
    <row r="70" spans="1:25" ht="37.799999999999997" customHeight="1" x14ac:dyDescent="0.3">
      <c r="A70" s="23"/>
      <c r="B70" s="24"/>
      <c r="C70" s="23"/>
      <c r="D70" s="23"/>
      <c r="E70" s="24"/>
      <c r="F70" s="24"/>
      <c r="G70" s="24"/>
      <c r="H70" s="24"/>
      <c r="I70" s="9" t="s">
        <v>4</v>
      </c>
      <c r="J70" s="7">
        <f t="shared" si="19"/>
        <v>192784</v>
      </c>
      <c r="K70" s="7">
        <v>192784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19"/>
      <c r="R70" s="16"/>
      <c r="S70" s="16"/>
      <c r="T70" s="16"/>
      <c r="U70" s="16"/>
      <c r="V70" s="16"/>
      <c r="W70" s="16"/>
      <c r="X70" s="16"/>
      <c r="Y70" s="16"/>
    </row>
    <row r="71" spans="1:25" ht="24.6" customHeight="1" x14ac:dyDescent="0.3">
      <c r="A71" s="23" t="s">
        <v>89</v>
      </c>
      <c r="B71" s="24" t="s">
        <v>90</v>
      </c>
      <c r="C71" s="23">
        <v>2020</v>
      </c>
      <c r="D71" s="23">
        <v>2025</v>
      </c>
      <c r="E71" s="24" t="s">
        <v>6</v>
      </c>
      <c r="F71" s="24" t="s">
        <v>64</v>
      </c>
      <c r="G71" s="24" t="s">
        <v>74</v>
      </c>
      <c r="H71" s="24" t="s">
        <v>73</v>
      </c>
      <c r="I71" s="9" t="s">
        <v>3</v>
      </c>
      <c r="J71" s="7">
        <f t="shared" ref="J71:J78" si="29">SUM(K71:P71)</f>
        <v>467055</v>
      </c>
      <c r="K71" s="7">
        <f>K72+K73+K74</f>
        <v>0</v>
      </c>
      <c r="L71" s="7">
        <f t="shared" ref="L71:P71" si="30">L72+L73+L74</f>
        <v>0</v>
      </c>
      <c r="M71" s="7">
        <f t="shared" si="30"/>
        <v>467055</v>
      </c>
      <c r="N71" s="7">
        <f t="shared" si="30"/>
        <v>0</v>
      </c>
      <c r="O71" s="7">
        <f t="shared" si="30"/>
        <v>0</v>
      </c>
      <c r="P71" s="7">
        <f t="shared" si="30"/>
        <v>0</v>
      </c>
      <c r="Q71" s="17" t="s">
        <v>5</v>
      </c>
      <c r="R71" s="14" t="s">
        <v>5</v>
      </c>
      <c r="S71" s="14" t="s">
        <v>5</v>
      </c>
      <c r="T71" s="14" t="s">
        <v>5</v>
      </c>
      <c r="U71" s="14" t="s">
        <v>5</v>
      </c>
      <c r="V71" s="14" t="s">
        <v>5</v>
      </c>
      <c r="W71" s="14" t="s">
        <v>5</v>
      </c>
      <c r="X71" s="14" t="s">
        <v>5</v>
      </c>
      <c r="Y71" s="14" t="s">
        <v>5</v>
      </c>
    </row>
    <row r="72" spans="1:25" ht="30.75" customHeight="1" x14ac:dyDescent="0.3">
      <c r="A72" s="23"/>
      <c r="B72" s="24"/>
      <c r="C72" s="23"/>
      <c r="D72" s="23"/>
      <c r="E72" s="24"/>
      <c r="F72" s="24"/>
      <c r="G72" s="24"/>
      <c r="H72" s="24"/>
      <c r="I72" s="9" t="s">
        <v>28</v>
      </c>
      <c r="J72" s="7">
        <f t="shared" si="29"/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18"/>
      <c r="R72" s="15"/>
      <c r="S72" s="15"/>
      <c r="T72" s="15"/>
      <c r="U72" s="15"/>
      <c r="V72" s="15"/>
      <c r="W72" s="15"/>
      <c r="X72" s="15"/>
      <c r="Y72" s="15"/>
    </row>
    <row r="73" spans="1:25" ht="39" customHeight="1" x14ac:dyDescent="0.3">
      <c r="A73" s="23"/>
      <c r="B73" s="24"/>
      <c r="C73" s="23"/>
      <c r="D73" s="23"/>
      <c r="E73" s="24"/>
      <c r="F73" s="24"/>
      <c r="G73" s="24"/>
      <c r="H73" s="24"/>
      <c r="I73" s="9" t="s">
        <v>29</v>
      </c>
      <c r="J73" s="7">
        <f t="shared" si="29"/>
        <v>411008.4</v>
      </c>
      <c r="K73" s="7">
        <v>0</v>
      </c>
      <c r="L73" s="7">
        <v>0</v>
      </c>
      <c r="M73" s="7">
        <v>411008.4</v>
      </c>
      <c r="N73" s="7">
        <v>0</v>
      </c>
      <c r="O73" s="7">
        <v>0</v>
      </c>
      <c r="P73" s="7">
        <v>0</v>
      </c>
      <c r="Q73" s="18"/>
      <c r="R73" s="15"/>
      <c r="S73" s="15"/>
      <c r="T73" s="15"/>
      <c r="U73" s="15"/>
      <c r="V73" s="15"/>
      <c r="W73" s="15"/>
      <c r="X73" s="15"/>
      <c r="Y73" s="15"/>
    </row>
    <row r="74" spans="1:25" ht="36" customHeight="1" x14ac:dyDescent="0.3">
      <c r="A74" s="23"/>
      <c r="B74" s="24"/>
      <c r="C74" s="23"/>
      <c r="D74" s="23"/>
      <c r="E74" s="24"/>
      <c r="F74" s="24"/>
      <c r="G74" s="24"/>
      <c r="H74" s="24"/>
      <c r="I74" s="9" t="s">
        <v>4</v>
      </c>
      <c r="J74" s="7">
        <f t="shared" si="29"/>
        <v>56046.6</v>
      </c>
      <c r="K74" s="7">
        <v>0</v>
      </c>
      <c r="L74" s="7">
        <v>0</v>
      </c>
      <c r="M74" s="7">
        <v>56046.6</v>
      </c>
      <c r="N74" s="7">
        <v>0</v>
      </c>
      <c r="O74" s="7">
        <v>0</v>
      </c>
      <c r="P74" s="7">
        <v>0</v>
      </c>
      <c r="Q74" s="19"/>
      <c r="R74" s="16"/>
      <c r="S74" s="16"/>
      <c r="T74" s="16"/>
      <c r="U74" s="16"/>
      <c r="V74" s="16"/>
      <c r="W74" s="16"/>
      <c r="X74" s="16"/>
      <c r="Y74" s="16"/>
    </row>
    <row r="75" spans="1:25" ht="18.75" customHeight="1" x14ac:dyDescent="0.3">
      <c r="A75" s="46" t="s">
        <v>98</v>
      </c>
      <c r="B75" s="26" t="s">
        <v>99</v>
      </c>
      <c r="C75" s="14">
        <v>2020</v>
      </c>
      <c r="D75" s="14">
        <v>2025</v>
      </c>
      <c r="E75" s="17" t="s">
        <v>6</v>
      </c>
      <c r="F75" s="20" t="s">
        <v>64</v>
      </c>
      <c r="G75" s="17">
        <v>12</v>
      </c>
      <c r="H75" s="17" t="s">
        <v>73</v>
      </c>
      <c r="I75" s="9" t="s">
        <v>3</v>
      </c>
      <c r="J75" s="7">
        <f t="shared" si="29"/>
        <v>325000</v>
      </c>
      <c r="K75" s="7">
        <f>K76+K77+K78</f>
        <v>0</v>
      </c>
      <c r="L75" s="7">
        <f t="shared" ref="L75:P75" si="31">L76+L77+L78</f>
        <v>0</v>
      </c>
      <c r="M75" s="7">
        <f t="shared" si="31"/>
        <v>200000</v>
      </c>
      <c r="N75" s="7">
        <f t="shared" si="31"/>
        <v>0</v>
      </c>
      <c r="O75" s="7">
        <f t="shared" si="31"/>
        <v>125000</v>
      </c>
      <c r="P75" s="7">
        <f t="shared" si="31"/>
        <v>0</v>
      </c>
      <c r="Q75" s="17" t="s">
        <v>5</v>
      </c>
      <c r="R75" s="14" t="s">
        <v>5</v>
      </c>
      <c r="S75" s="14" t="s">
        <v>5</v>
      </c>
      <c r="T75" s="14" t="s">
        <v>5</v>
      </c>
      <c r="U75" s="14" t="s">
        <v>5</v>
      </c>
      <c r="V75" s="14" t="s">
        <v>5</v>
      </c>
      <c r="W75" s="14" t="s">
        <v>5</v>
      </c>
      <c r="X75" s="14" t="s">
        <v>5</v>
      </c>
      <c r="Y75" s="14" t="s">
        <v>5</v>
      </c>
    </row>
    <row r="76" spans="1:25" ht="40.200000000000003" customHeight="1" x14ac:dyDescent="0.3">
      <c r="A76" s="46"/>
      <c r="B76" s="27"/>
      <c r="C76" s="15"/>
      <c r="D76" s="15"/>
      <c r="E76" s="18"/>
      <c r="F76" s="21"/>
      <c r="G76" s="18"/>
      <c r="H76" s="18"/>
      <c r="I76" s="9" t="s">
        <v>28</v>
      </c>
      <c r="J76" s="7">
        <f t="shared" si="29"/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18"/>
      <c r="R76" s="15"/>
      <c r="S76" s="15"/>
      <c r="T76" s="15"/>
      <c r="U76" s="15"/>
      <c r="V76" s="15"/>
      <c r="W76" s="15"/>
      <c r="X76" s="15"/>
      <c r="Y76" s="15"/>
    </row>
    <row r="77" spans="1:25" ht="28.8" customHeight="1" x14ac:dyDescent="0.3">
      <c r="A77" s="46"/>
      <c r="B77" s="27"/>
      <c r="C77" s="15"/>
      <c r="D77" s="15"/>
      <c r="E77" s="18"/>
      <c r="F77" s="21"/>
      <c r="G77" s="18"/>
      <c r="H77" s="18"/>
      <c r="I77" s="9" t="s">
        <v>29</v>
      </c>
      <c r="J77" s="7">
        <f t="shared" si="29"/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18"/>
      <c r="R77" s="15"/>
      <c r="S77" s="15"/>
      <c r="T77" s="15"/>
      <c r="U77" s="15"/>
      <c r="V77" s="15"/>
      <c r="W77" s="15"/>
      <c r="X77" s="15"/>
      <c r="Y77" s="15"/>
    </row>
    <row r="78" spans="1:25" ht="25.8" customHeight="1" x14ac:dyDescent="0.3">
      <c r="A78" s="46"/>
      <c r="B78" s="28"/>
      <c r="C78" s="16"/>
      <c r="D78" s="16"/>
      <c r="E78" s="19"/>
      <c r="F78" s="22"/>
      <c r="G78" s="19"/>
      <c r="H78" s="19"/>
      <c r="I78" s="9" t="s">
        <v>4</v>
      </c>
      <c r="J78" s="7">
        <f t="shared" si="29"/>
        <v>325000</v>
      </c>
      <c r="K78" s="7">
        <v>0</v>
      </c>
      <c r="L78" s="7">
        <v>0</v>
      </c>
      <c r="M78" s="7">
        <v>200000</v>
      </c>
      <c r="N78" s="7">
        <v>0</v>
      </c>
      <c r="O78" s="7">
        <v>125000</v>
      </c>
      <c r="P78" s="7">
        <v>0</v>
      </c>
      <c r="Q78" s="19"/>
      <c r="R78" s="16"/>
      <c r="S78" s="16"/>
      <c r="T78" s="16"/>
      <c r="U78" s="16"/>
      <c r="V78" s="16"/>
      <c r="W78" s="16"/>
      <c r="X78" s="16"/>
      <c r="Y78" s="16"/>
    </row>
    <row r="79" spans="1:25" ht="18.75" customHeight="1" x14ac:dyDescent="0.3">
      <c r="A79" s="23" t="s">
        <v>77</v>
      </c>
      <c r="B79" s="26" t="s">
        <v>78</v>
      </c>
      <c r="C79" s="14">
        <v>2020</v>
      </c>
      <c r="D79" s="14">
        <v>2025</v>
      </c>
      <c r="E79" s="17" t="s">
        <v>6</v>
      </c>
      <c r="F79" s="20" t="s">
        <v>63</v>
      </c>
      <c r="G79" s="17">
        <v>13</v>
      </c>
      <c r="H79" s="17" t="s">
        <v>73</v>
      </c>
      <c r="I79" s="9" t="s">
        <v>3</v>
      </c>
      <c r="J79" s="7">
        <f t="shared" si="19"/>
        <v>873000</v>
      </c>
      <c r="K79" s="7">
        <f>K80+K81+K82</f>
        <v>873000</v>
      </c>
      <c r="L79" s="7">
        <f t="shared" ref="L79:P79" si="32">L80+L81+L82</f>
        <v>0</v>
      </c>
      <c r="M79" s="7">
        <f t="shared" si="32"/>
        <v>0</v>
      </c>
      <c r="N79" s="7">
        <f t="shared" si="32"/>
        <v>0</v>
      </c>
      <c r="O79" s="7">
        <f t="shared" si="32"/>
        <v>0</v>
      </c>
      <c r="P79" s="7">
        <f t="shared" si="32"/>
        <v>0</v>
      </c>
      <c r="Q79" s="17" t="s">
        <v>5</v>
      </c>
      <c r="R79" s="14" t="s">
        <v>5</v>
      </c>
      <c r="S79" s="14" t="s">
        <v>5</v>
      </c>
      <c r="T79" s="14" t="s">
        <v>5</v>
      </c>
      <c r="U79" s="14" t="s">
        <v>5</v>
      </c>
      <c r="V79" s="14" t="s">
        <v>5</v>
      </c>
      <c r="W79" s="14" t="s">
        <v>5</v>
      </c>
      <c r="X79" s="14" t="s">
        <v>5</v>
      </c>
      <c r="Y79" s="14" t="s">
        <v>5</v>
      </c>
    </row>
    <row r="80" spans="1:25" ht="51.75" customHeight="1" x14ac:dyDescent="0.3">
      <c r="A80" s="23"/>
      <c r="B80" s="27"/>
      <c r="C80" s="15"/>
      <c r="D80" s="15"/>
      <c r="E80" s="18"/>
      <c r="F80" s="21"/>
      <c r="G80" s="18"/>
      <c r="H80" s="18"/>
      <c r="I80" s="9" t="s">
        <v>28</v>
      </c>
      <c r="J80" s="7">
        <f t="shared" si="19"/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18"/>
      <c r="R80" s="15"/>
      <c r="S80" s="15"/>
      <c r="T80" s="15"/>
      <c r="U80" s="15"/>
      <c r="V80" s="15"/>
      <c r="W80" s="15"/>
      <c r="X80" s="15"/>
      <c r="Y80" s="15"/>
    </row>
    <row r="81" spans="1:25" ht="51.75" customHeight="1" x14ac:dyDescent="0.3">
      <c r="A81" s="23"/>
      <c r="B81" s="27"/>
      <c r="C81" s="15"/>
      <c r="D81" s="15"/>
      <c r="E81" s="18"/>
      <c r="F81" s="21"/>
      <c r="G81" s="18"/>
      <c r="H81" s="18"/>
      <c r="I81" s="9" t="s">
        <v>29</v>
      </c>
      <c r="J81" s="7">
        <f t="shared" si="19"/>
        <v>873000</v>
      </c>
      <c r="K81" s="7">
        <v>873000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18"/>
      <c r="R81" s="15"/>
      <c r="S81" s="15"/>
      <c r="T81" s="15"/>
      <c r="U81" s="15"/>
      <c r="V81" s="15"/>
      <c r="W81" s="15"/>
      <c r="X81" s="15"/>
      <c r="Y81" s="15"/>
    </row>
    <row r="82" spans="1:25" ht="51.75" customHeight="1" x14ac:dyDescent="0.3">
      <c r="A82" s="23"/>
      <c r="B82" s="28"/>
      <c r="C82" s="16"/>
      <c r="D82" s="16"/>
      <c r="E82" s="19"/>
      <c r="F82" s="22"/>
      <c r="G82" s="19"/>
      <c r="H82" s="19"/>
      <c r="I82" s="9" t="s">
        <v>4</v>
      </c>
      <c r="J82" s="7">
        <f t="shared" si="19"/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19"/>
      <c r="R82" s="16"/>
      <c r="S82" s="16"/>
      <c r="T82" s="16"/>
      <c r="U82" s="16"/>
      <c r="V82" s="16"/>
      <c r="W82" s="16"/>
      <c r="X82" s="16"/>
      <c r="Y82" s="16"/>
    </row>
    <row r="83" spans="1:25" ht="18.75" customHeight="1" x14ac:dyDescent="0.3">
      <c r="A83" s="23" t="s">
        <v>79</v>
      </c>
      <c r="B83" s="24" t="s">
        <v>80</v>
      </c>
      <c r="C83" s="14">
        <v>2020</v>
      </c>
      <c r="D83" s="14">
        <v>2025</v>
      </c>
      <c r="E83" s="17" t="s">
        <v>6</v>
      </c>
      <c r="F83" s="25" t="s">
        <v>63</v>
      </c>
      <c r="G83" s="24">
        <v>13</v>
      </c>
      <c r="H83" s="17" t="s">
        <v>73</v>
      </c>
      <c r="I83" s="9" t="s">
        <v>3</v>
      </c>
      <c r="J83" s="7">
        <f>SUM(K83:P83)</f>
        <v>615726.80000000005</v>
      </c>
      <c r="K83" s="7">
        <f>K84+K85+K86</f>
        <v>0</v>
      </c>
      <c r="L83" s="7">
        <f t="shared" ref="L83:P83" si="33">L84+L85+L86</f>
        <v>615726.80000000005</v>
      </c>
      <c r="M83" s="7">
        <f t="shared" si="33"/>
        <v>0</v>
      </c>
      <c r="N83" s="7">
        <f t="shared" si="33"/>
        <v>0</v>
      </c>
      <c r="O83" s="7">
        <f t="shared" si="33"/>
        <v>0</v>
      </c>
      <c r="P83" s="7">
        <f t="shared" si="33"/>
        <v>0</v>
      </c>
      <c r="Q83" s="24" t="s">
        <v>5</v>
      </c>
      <c r="R83" s="23" t="s">
        <v>5</v>
      </c>
      <c r="S83" s="23" t="s">
        <v>5</v>
      </c>
      <c r="T83" s="23" t="s">
        <v>5</v>
      </c>
      <c r="U83" s="23" t="s">
        <v>5</v>
      </c>
      <c r="V83" s="23" t="s">
        <v>5</v>
      </c>
      <c r="W83" s="23" t="s">
        <v>5</v>
      </c>
      <c r="X83" s="23" t="s">
        <v>5</v>
      </c>
      <c r="Y83" s="23" t="s">
        <v>5</v>
      </c>
    </row>
    <row r="84" spans="1:25" ht="33.75" customHeight="1" x14ac:dyDescent="0.3">
      <c r="A84" s="23"/>
      <c r="B84" s="24"/>
      <c r="C84" s="15"/>
      <c r="D84" s="15"/>
      <c r="E84" s="18"/>
      <c r="F84" s="25"/>
      <c r="G84" s="24"/>
      <c r="H84" s="18"/>
      <c r="I84" s="9" t="s">
        <v>28</v>
      </c>
      <c r="J84" s="7">
        <f t="shared" ref="J84:J86" si="34">SUM(K84:P84)</f>
        <v>615726.80000000005</v>
      </c>
      <c r="K84" s="7">
        <v>0</v>
      </c>
      <c r="L84" s="7">
        <v>615726.80000000005</v>
      </c>
      <c r="M84" s="7">
        <v>0</v>
      </c>
      <c r="N84" s="7">
        <v>0</v>
      </c>
      <c r="O84" s="7">
        <v>0</v>
      </c>
      <c r="P84" s="7">
        <v>0</v>
      </c>
      <c r="Q84" s="24"/>
      <c r="R84" s="23"/>
      <c r="S84" s="23"/>
      <c r="T84" s="23"/>
      <c r="U84" s="23"/>
      <c r="V84" s="23"/>
      <c r="W84" s="23"/>
      <c r="X84" s="23"/>
      <c r="Y84" s="23"/>
    </row>
    <row r="85" spans="1:25" ht="33.75" customHeight="1" x14ac:dyDescent="0.3">
      <c r="A85" s="23"/>
      <c r="B85" s="24"/>
      <c r="C85" s="15"/>
      <c r="D85" s="15"/>
      <c r="E85" s="18"/>
      <c r="F85" s="25"/>
      <c r="G85" s="24"/>
      <c r="H85" s="18"/>
      <c r="I85" s="9" t="s">
        <v>29</v>
      </c>
      <c r="J85" s="7">
        <f t="shared" si="34"/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24"/>
      <c r="R85" s="23"/>
      <c r="S85" s="23"/>
      <c r="T85" s="23"/>
      <c r="U85" s="23"/>
      <c r="V85" s="23"/>
      <c r="W85" s="23"/>
      <c r="X85" s="23"/>
      <c r="Y85" s="23"/>
    </row>
    <row r="86" spans="1:25" ht="33.75" customHeight="1" x14ac:dyDescent="0.3">
      <c r="A86" s="23"/>
      <c r="B86" s="24"/>
      <c r="C86" s="16"/>
      <c r="D86" s="16"/>
      <c r="E86" s="19"/>
      <c r="F86" s="25"/>
      <c r="G86" s="24"/>
      <c r="H86" s="19"/>
      <c r="I86" s="9" t="s">
        <v>4</v>
      </c>
      <c r="J86" s="7">
        <f t="shared" si="34"/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24"/>
      <c r="R86" s="23"/>
      <c r="S86" s="23"/>
      <c r="T86" s="23"/>
      <c r="U86" s="23"/>
      <c r="V86" s="23"/>
      <c r="W86" s="23"/>
      <c r="X86" s="23"/>
      <c r="Y86" s="23"/>
    </row>
    <row r="87" spans="1:25" ht="33.75" customHeight="1" x14ac:dyDescent="0.3">
      <c r="A87" s="14" t="s">
        <v>81</v>
      </c>
      <c r="B87" s="17" t="s">
        <v>82</v>
      </c>
      <c r="C87" s="14">
        <v>2021</v>
      </c>
      <c r="D87" s="14">
        <v>2025</v>
      </c>
      <c r="E87" s="17" t="s">
        <v>6</v>
      </c>
      <c r="F87" s="20" t="s">
        <v>83</v>
      </c>
      <c r="G87" s="17">
        <v>6</v>
      </c>
      <c r="H87" s="17" t="s">
        <v>5</v>
      </c>
      <c r="I87" s="9" t="s">
        <v>3</v>
      </c>
      <c r="J87" s="7">
        <f t="shared" ref="J87:J90" si="35">K87+L87+M87+N87+O87+P87</f>
        <v>679763.16</v>
      </c>
      <c r="K87" s="7">
        <f t="shared" ref="K87:P87" si="36">K88+K89+K90</f>
        <v>0</v>
      </c>
      <c r="L87" s="7">
        <f t="shared" si="36"/>
        <v>0</v>
      </c>
      <c r="M87" s="7">
        <f t="shared" si="36"/>
        <v>0</v>
      </c>
      <c r="N87" s="7">
        <f t="shared" si="36"/>
        <v>679763.16</v>
      </c>
      <c r="O87" s="7">
        <f t="shared" si="36"/>
        <v>0</v>
      </c>
      <c r="P87" s="7">
        <f t="shared" si="36"/>
        <v>0</v>
      </c>
      <c r="Q87" s="17" t="s">
        <v>5</v>
      </c>
      <c r="R87" s="14" t="s">
        <v>5</v>
      </c>
      <c r="S87" s="14" t="s">
        <v>5</v>
      </c>
      <c r="T87" s="14" t="s">
        <v>5</v>
      </c>
      <c r="U87" s="14" t="s">
        <v>5</v>
      </c>
      <c r="V87" s="14" t="s">
        <v>5</v>
      </c>
      <c r="W87" s="14" t="s">
        <v>5</v>
      </c>
      <c r="X87" s="14" t="s">
        <v>5</v>
      </c>
      <c r="Y87" s="14" t="s">
        <v>5</v>
      </c>
    </row>
    <row r="88" spans="1:25" ht="33.75" customHeight="1" x14ac:dyDescent="0.3">
      <c r="A88" s="15"/>
      <c r="B88" s="18"/>
      <c r="C88" s="15"/>
      <c r="D88" s="15"/>
      <c r="E88" s="18"/>
      <c r="F88" s="21"/>
      <c r="G88" s="18"/>
      <c r="H88" s="18"/>
      <c r="I88" s="9" t="s">
        <v>28</v>
      </c>
      <c r="J88" s="7">
        <f t="shared" si="35"/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18"/>
      <c r="R88" s="15"/>
      <c r="S88" s="15"/>
      <c r="T88" s="15"/>
      <c r="U88" s="15"/>
      <c r="V88" s="15"/>
      <c r="W88" s="15"/>
      <c r="X88" s="15"/>
      <c r="Y88" s="15"/>
    </row>
    <row r="89" spans="1:25" ht="33.75" customHeight="1" x14ac:dyDescent="0.3">
      <c r="A89" s="15"/>
      <c r="B89" s="18"/>
      <c r="C89" s="15"/>
      <c r="D89" s="15"/>
      <c r="E89" s="18"/>
      <c r="F89" s="21"/>
      <c r="G89" s="18"/>
      <c r="H89" s="18"/>
      <c r="I89" s="9" t="s">
        <v>29</v>
      </c>
      <c r="J89" s="7">
        <f t="shared" si="35"/>
        <v>679763.16</v>
      </c>
      <c r="K89" s="7">
        <v>0</v>
      </c>
      <c r="L89" s="7">
        <v>0</v>
      </c>
      <c r="M89" s="7">
        <v>0</v>
      </c>
      <c r="N89" s="7">
        <v>679763.16</v>
      </c>
      <c r="O89" s="7">
        <v>0</v>
      </c>
      <c r="P89" s="7">
        <v>0</v>
      </c>
      <c r="Q89" s="18"/>
      <c r="R89" s="15"/>
      <c r="S89" s="15"/>
      <c r="T89" s="15"/>
      <c r="U89" s="15"/>
      <c r="V89" s="15"/>
      <c r="W89" s="15"/>
      <c r="X89" s="15"/>
      <c r="Y89" s="15"/>
    </row>
    <row r="90" spans="1:25" ht="33.75" customHeight="1" x14ac:dyDescent="0.3">
      <c r="A90" s="16"/>
      <c r="B90" s="19"/>
      <c r="C90" s="16"/>
      <c r="D90" s="16"/>
      <c r="E90" s="19"/>
      <c r="F90" s="22"/>
      <c r="G90" s="19"/>
      <c r="H90" s="19"/>
      <c r="I90" s="9" t="s">
        <v>4</v>
      </c>
      <c r="J90" s="7">
        <f t="shared" si="35"/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19"/>
      <c r="R90" s="16"/>
      <c r="S90" s="16"/>
      <c r="T90" s="16"/>
      <c r="U90" s="16"/>
      <c r="V90" s="16"/>
      <c r="W90" s="16"/>
      <c r="X90" s="16"/>
      <c r="Y90" s="16"/>
    </row>
    <row r="91" spans="1:25" ht="33.75" customHeight="1" x14ac:dyDescent="0.3">
      <c r="A91" s="14" t="s">
        <v>84</v>
      </c>
      <c r="B91" s="17" t="s">
        <v>85</v>
      </c>
      <c r="C91" s="14">
        <v>2021</v>
      </c>
      <c r="D91" s="14">
        <v>2025</v>
      </c>
      <c r="E91" s="17" t="s">
        <v>14</v>
      </c>
      <c r="F91" s="20" t="s">
        <v>86</v>
      </c>
      <c r="G91" s="20" t="s">
        <v>67</v>
      </c>
      <c r="H91" s="17" t="s">
        <v>5</v>
      </c>
      <c r="I91" s="9" t="s">
        <v>3</v>
      </c>
      <c r="J91" s="7">
        <f>K91+L91+M91+N91+O91+P91</f>
        <v>1450000</v>
      </c>
      <c r="K91" s="7">
        <f>K92+K93+K94</f>
        <v>0</v>
      </c>
      <c r="L91" s="7">
        <f>L92+L93+L94</f>
        <v>1450000</v>
      </c>
      <c r="M91" s="7">
        <f t="shared" ref="M91:P91" si="37">M92+M93+M94</f>
        <v>0</v>
      </c>
      <c r="N91" s="7">
        <f t="shared" si="37"/>
        <v>0</v>
      </c>
      <c r="O91" s="7">
        <f t="shared" si="37"/>
        <v>0</v>
      </c>
      <c r="P91" s="7">
        <f t="shared" si="37"/>
        <v>0</v>
      </c>
      <c r="Q91" s="11"/>
      <c r="R91" s="12"/>
      <c r="S91" s="12"/>
      <c r="T91" s="12"/>
      <c r="U91" s="12"/>
      <c r="V91" s="12"/>
      <c r="W91" s="12"/>
      <c r="X91" s="12"/>
      <c r="Y91" s="12"/>
    </row>
    <row r="92" spans="1:25" ht="33.75" customHeight="1" x14ac:dyDescent="0.3">
      <c r="A92" s="15"/>
      <c r="B92" s="18"/>
      <c r="C92" s="15"/>
      <c r="D92" s="15"/>
      <c r="E92" s="18"/>
      <c r="F92" s="21"/>
      <c r="G92" s="21"/>
      <c r="H92" s="18"/>
      <c r="I92" s="9" t="s">
        <v>28</v>
      </c>
      <c r="J92" s="7">
        <f>K92+L92+M92+N92+O92+P92</f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11"/>
      <c r="R92" s="12"/>
      <c r="S92" s="12"/>
      <c r="T92" s="12"/>
      <c r="U92" s="12"/>
      <c r="V92" s="12"/>
      <c r="W92" s="12"/>
      <c r="X92" s="12"/>
      <c r="Y92" s="12"/>
    </row>
    <row r="93" spans="1:25" ht="33.75" customHeight="1" x14ac:dyDescent="0.3">
      <c r="A93" s="15"/>
      <c r="B93" s="18"/>
      <c r="C93" s="15"/>
      <c r="D93" s="15"/>
      <c r="E93" s="18"/>
      <c r="F93" s="21"/>
      <c r="G93" s="21"/>
      <c r="H93" s="18"/>
      <c r="I93" s="9" t="s">
        <v>29</v>
      </c>
      <c r="J93" s="7">
        <f>K93+L93+M93+N93+O93+P93</f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11"/>
      <c r="R93" s="12"/>
      <c r="S93" s="12"/>
      <c r="T93" s="12"/>
      <c r="U93" s="12"/>
      <c r="V93" s="12"/>
      <c r="W93" s="12"/>
      <c r="X93" s="12"/>
      <c r="Y93" s="12"/>
    </row>
    <row r="94" spans="1:25" ht="33.75" customHeight="1" x14ac:dyDescent="0.3">
      <c r="A94" s="16"/>
      <c r="B94" s="19"/>
      <c r="C94" s="16"/>
      <c r="D94" s="16"/>
      <c r="E94" s="19"/>
      <c r="F94" s="22"/>
      <c r="G94" s="22"/>
      <c r="H94" s="19"/>
      <c r="I94" s="9" t="s">
        <v>4</v>
      </c>
      <c r="J94" s="7">
        <f>K94+L94+M94+N94+O94+P94</f>
        <v>1450000</v>
      </c>
      <c r="K94" s="7">
        <v>0</v>
      </c>
      <c r="L94" s="7">
        <v>1450000</v>
      </c>
      <c r="M94" s="7">
        <v>0</v>
      </c>
      <c r="N94" s="7">
        <v>0</v>
      </c>
      <c r="O94" s="7">
        <v>0</v>
      </c>
      <c r="P94" s="7">
        <v>0</v>
      </c>
      <c r="Q94" s="11"/>
      <c r="R94" s="12"/>
      <c r="S94" s="12"/>
      <c r="T94" s="12"/>
      <c r="U94" s="12"/>
      <c r="V94" s="12"/>
      <c r="W94" s="12"/>
      <c r="X94" s="12"/>
      <c r="Y94" s="12"/>
    </row>
    <row r="95" spans="1:25" ht="14.4" customHeight="1" x14ac:dyDescent="0.3">
      <c r="A95" s="29" t="s">
        <v>91</v>
      </c>
      <c r="B95" s="24" t="s">
        <v>92</v>
      </c>
      <c r="C95" s="23">
        <v>2020</v>
      </c>
      <c r="D95" s="23">
        <v>2025</v>
      </c>
      <c r="E95" s="24" t="s">
        <v>6</v>
      </c>
      <c r="F95" s="20" t="s">
        <v>63</v>
      </c>
      <c r="G95" s="20" t="s">
        <v>64</v>
      </c>
      <c r="H95" s="17" t="s">
        <v>5</v>
      </c>
      <c r="I95" s="6" t="s">
        <v>3</v>
      </c>
      <c r="J95" s="7">
        <f t="shared" ref="J95:J98" si="38">SUM(K95:P95)</f>
        <v>1500000</v>
      </c>
      <c r="K95" s="7">
        <f>K96+K97+K98</f>
        <v>0</v>
      </c>
      <c r="L95" s="7">
        <f t="shared" ref="L95:P95" si="39">L96+L97+L98</f>
        <v>0</v>
      </c>
      <c r="M95" s="7">
        <f t="shared" si="39"/>
        <v>1500000</v>
      </c>
      <c r="N95" s="7">
        <f t="shared" si="39"/>
        <v>0</v>
      </c>
      <c r="O95" s="7">
        <f t="shared" si="39"/>
        <v>0</v>
      </c>
      <c r="P95" s="7">
        <f t="shared" si="39"/>
        <v>0</v>
      </c>
      <c r="Q95" s="24" t="s">
        <v>5</v>
      </c>
      <c r="R95" s="23" t="s">
        <v>5</v>
      </c>
      <c r="S95" s="23" t="s">
        <v>5</v>
      </c>
      <c r="T95" s="23" t="s">
        <v>5</v>
      </c>
      <c r="U95" s="23" t="s">
        <v>5</v>
      </c>
      <c r="V95" s="23" t="s">
        <v>5</v>
      </c>
      <c r="W95" s="23" t="s">
        <v>5</v>
      </c>
      <c r="X95" s="23" t="s">
        <v>5</v>
      </c>
      <c r="Y95" s="23" t="s">
        <v>5</v>
      </c>
    </row>
    <row r="96" spans="1:25" ht="30.75" customHeight="1" x14ac:dyDescent="0.3">
      <c r="A96" s="29"/>
      <c r="B96" s="24"/>
      <c r="C96" s="23"/>
      <c r="D96" s="23"/>
      <c r="E96" s="24"/>
      <c r="F96" s="21"/>
      <c r="G96" s="21"/>
      <c r="H96" s="18"/>
      <c r="I96" s="9" t="s">
        <v>28</v>
      </c>
      <c r="J96" s="7">
        <f t="shared" si="38"/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24"/>
      <c r="R96" s="23"/>
      <c r="S96" s="23"/>
      <c r="T96" s="23"/>
      <c r="U96" s="23"/>
      <c r="V96" s="23"/>
      <c r="W96" s="23"/>
      <c r="X96" s="23"/>
      <c r="Y96" s="23"/>
    </row>
    <row r="97" spans="1:25" ht="30.75" customHeight="1" x14ac:dyDescent="0.3">
      <c r="A97" s="29"/>
      <c r="B97" s="24"/>
      <c r="C97" s="23"/>
      <c r="D97" s="23"/>
      <c r="E97" s="24"/>
      <c r="F97" s="21"/>
      <c r="G97" s="21"/>
      <c r="H97" s="18"/>
      <c r="I97" s="9" t="s">
        <v>29</v>
      </c>
      <c r="J97" s="7">
        <f t="shared" si="38"/>
        <v>1500000</v>
      </c>
      <c r="K97" s="7">
        <v>0</v>
      </c>
      <c r="L97" s="7">
        <v>0</v>
      </c>
      <c r="M97" s="7">
        <v>1500000</v>
      </c>
      <c r="N97" s="7">
        <v>0</v>
      </c>
      <c r="O97" s="7">
        <v>0</v>
      </c>
      <c r="P97" s="7">
        <v>0</v>
      </c>
      <c r="Q97" s="24"/>
      <c r="R97" s="23"/>
      <c r="S97" s="23"/>
      <c r="T97" s="23"/>
      <c r="U97" s="23"/>
      <c r="V97" s="23"/>
      <c r="W97" s="23"/>
      <c r="X97" s="23"/>
      <c r="Y97" s="23"/>
    </row>
    <row r="98" spans="1:25" ht="88.8" customHeight="1" x14ac:dyDescent="0.3">
      <c r="A98" s="23"/>
      <c r="B98" s="24"/>
      <c r="C98" s="23"/>
      <c r="D98" s="23"/>
      <c r="E98" s="24"/>
      <c r="F98" s="22"/>
      <c r="G98" s="22"/>
      <c r="H98" s="19"/>
      <c r="I98" s="9" t="s">
        <v>4</v>
      </c>
      <c r="J98" s="7">
        <f t="shared" si="38"/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24"/>
      <c r="R98" s="23"/>
      <c r="S98" s="23"/>
      <c r="T98" s="23"/>
      <c r="U98" s="23"/>
      <c r="V98" s="23"/>
      <c r="W98" s="23"/>
      <c r="X98" s="23"/>
      <c r="Y98" s="23"/>
    </row>
    <row r="99" spans="1:25" ht="18" customHeight="1" x14ac:dyDescent="0.3">
      <c r="A99" s="14" t="s">
        <v>93</v>
      </c>
      <c r="B99" s="17" t="s">
        <v>94</v>
      </c>
      <c r="C99" s="14">
        <v>2021</v>
      </c>
      <c r="D99" s="14">
        <v>2025</v>
      </c>
      <c r="E99" s="17" t="s">
        <v>6</v>
      </c>
      <c r="F99" s="20" t="s">
        <v>63</v>
      </c>
      <c r="G99" s="20" t="s">
        <v>64</v>
      </c>
      <c r="H99" s="17" t="s">
        <v>5</v>
      </c>
      <c r="I99" s="9" t="s">
        <v>3</v>
      </c>
      <c r="J99" s="7">
        <f t="shared" ref="J99:J110" si="40">K99+L99+M99+N99+O99+P99</f>
        <v>10955132.9</v>
      </c>
      <c r="K99" s="7">
        <f>K100+K101+K102</f>
        <v>0</v>
      </c>
      <c r="L99" s="7">
        <f>L100+L101+L102</f>
        <v>0</v>
      </c>
      <c r="M99" s="7">
        <f t="shared" ref="M99" si="41">M100+M101+M102</f>
        <v>10955132.9</v>
      </c>
      <c r="N99" s="7">
        <v>0</v>
      </c>
      <c r="O99" s="7">
        <f>O100+O101+O102</f>
        <v>0</v>
      </c>
      <c r="P99" s="7">
        <f>P100+P101+P102</f>
        <v>0</v>
      </c>
      <c r="Q99" s="17" t="s">
        <v>5</v>
      </c>
      <c r="R99" s="14" t="s">
        <v>5</v>
      </c>
      <c r="S99" s="14" t="s">
        <v>5</v>
      </c>
      <c r="T99" s="14" t="s">
        <v>5</v>
      </c>
      <c r="U99" s="14" t="s">
        <v>5</v>
      </c>
      <c r="V99" s="14" t="s">
        <v>5</v>
      </c>
      <c r="W99" s="14" t="s">
        <v>5</v>
      </c>
      <c r="X99" s="14" t="s">
        <v>5</v>
      </c>
      <c r="Y99" s="14" t="s">
        <v>5</v>
      </c>
    </row>
    <row r="100" spans="1:25" ht="33.75" customHeight="1" x14ac:dyDescent="0.3">
      <c r="A100" s="15"/>
      <c r="B100" s="18"/>
      <c r="C100" s="15"/>
      <c r="D100" s="15"/>
      <c r="E100" s="18"/>
      <c r="F100" s="21"/>
      <c r="G100" s="21"/>
      <c r="H100" s="18"/>
      <c r="I100" s="9" t="s">
        <v>28</v>
      </c>
      <c r="J100" s="7">
        <f t="shared" si="40"/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18"/>
      <c r="R100" s="15"/>
      <c r="S100" s="15"/>
      <c r="T100" s="15"/>
      <c r="U100" s="15"/>
      <c r="V100" s="15"/>
      <c r="W100" s="15"/>
      <c r="X100" s="15"/>
      <c r="Y100" s="15"/>
    </row>
    <row r="101" spans="1:25" ht="33.75" customHeight="1" x14ac:dyDescent="0.3">
      <c r="A101" s="15"/>
      <c r="B101" s="18"/>
      <c r="C101" s="15"/>
      <c r="D101" s="15"/>
      <c r="E101" s="18"/>
      <c r="F101" s="21"/>
      <c r="G101" s="21"/>
      <c r="H101" s="18"/>
      <c r="I101" s="9" t="s">
        <v>29</v>
      </c>
      <c r="J101" s="7">
        <f t="shared" si="40"/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18"/>
      <c r="R101" s="15"/>
      <c r="S101" s="15"/>
      <c r="T101" s="15"/>
      <c r="U101" s="15"/>
      <c r="V101" s="15"/>
      <c r="W101" s="15"/>
      <c r="X101" s="15"/>
      <c r="Y101" s="15"/>
    </row>
    <row r="102" spans="1:25" ht="46.8" customHeight="1" x14ac:dyDescent="0.3">
      <c r="A102" s="16"/>
      <c r="B102" s="19"/>
      <c r="C102" s="16"/>
      <c r="D102" s="16"/>
      <c r="E102" s="19"/>
      <c r="F102" s="22"/>
      <c r="G102" s="22"/>
      <c r="H102" s="19"/>
      <c r="I102" s="9" t="s">
        <v>4</v>
      </c>
      <c r="J102" s="7">
        <f t="shared" si="40"/>
        <v>10955132.9</v>
      </c>
      <c r="K102" s="7">
        <v>0</v>
      </c>
      <c r="L102" s="7">
        <v>0</v>
      </c>
      <c r="M102" s="7">
        <v>10955132.9</v>
      </c>
      <c r="N102" s="7">
        <v>0</v>
      </c>
      <c r="O102" s="7">
        <v>0</v>
      </c>
      <c r="P102" s="7">
        <v>0</v>
      </c>
      <c r="Q102" s="19"/>
      <c r="R102" s="16"/>
      <c r="S102" s="16"/>
      <c r="T102" s="16"/>
      <c r="U102" s="16"/>
      <c r="V102" s="16"/>
      <c r="W102" s="16"/>
      <c r="X102" s="16"/>
      <c r="Y102" s="16"/>
    </row>
    <row r="103" spans="1:25" ht="33.75" customHeight="1" x14ac:dyDescent="0.3">
      <c r="A103" s="14" t="s">
        <v>95</v>
      </c>
      <c r="B103" s="17" t="s">
        <v>97</v>
      </c>
      <c r="C103" s="14">
        <v>2021</v>
      </c>
      <c r="D103" s="14">
        <v>2025</v>
      </c>
      <c r="E103" s="17" t="s">
        <v>14</v>
      </c>
      <c r="F103" s="20" t="s">
        <v>86</v>
      </c>
      <c r="G103" s="20" t="s">
        <v>67</v>
      </c>
      <c r="H103" s="17" t="s">
        <v>5</v>
      </c>
      <c r="I103" s="9" t="s">
        <v>3</v>
      </c>
      <c r="J103" s="7">
        <f t="shared" si="40"/>
        <v>5841181.29</v>
      </c>
      <c r="K103" s="7">
        <f>K104+K105+K106</f>
        <v>0</v>
      </c>
      <c r="L103" s="7">
        <f>L104+L105+L106</f>
        <v>0</v>
      </c>
      <c r="M103" s="7">
        <f t="shared" ref="M103" si="42">M104+M105+M106</f>
        <v>5841181.29</v>
      </c>
      <c r="N103" s="7">
        <v>0</v>
      </c>
      <c r="O103" s="7">
        <f>O104+O105+O106</f>
        <v>0</v>
      </c>
      <c r="P103" s="7">
        <f>P104+P105+P106</f>
        <v>0</v>
      </c>
      <c r="Q103" s="17" t="s">
        <v>5</v>
      </c>
      <c r="R103" s="14" t="s">
        <v>5</v>
      </c>
      <c r="S103" s="14" t="s">
        <v>5</v>
      </c>
      <c r="T103" s="14" t="s">
        <v>5</v>
      </c>
      <c r="U103" s="14" t="s">
        <v>5</v>
      </c>
      <c r="V103" s="14" t="s">
        <v>5</v>
      </c>
      <c r="W103" s="14" t="s">
        <v>5</v>
      </c>
      <c r="X103" s="14" t="s">
        <v>5</v>
      </c>
      <c r="Y103" s="14" t="s">
        <v>5</v>
      </c>
    </row>
    <row r="104" spans="1:25" ht="33.75" customHeight="1" x14ac:dyDescent="0.3">
      <c r="A104" s="15"/>
      <c r="B104" s="18"/>
      <c r="C104" s="15"/>
      <c r="D104" s="15"/>
      <c r="E104" s="18"/>
      <c r="F104" s="21"/>
      <c r="G104" s="21"/>
      <c r="H104" s="18"/>
      <c r="I104" s="9" t="s">
        <v>28</v>
      </c>
      <c r="J104" s="7">
        <f t="shared" si="40"/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18"/>
      <c r="R104" s="15"/>
      <c r="S104" s="15"/>
      <c r="T104" s="15"/>
      <c r="U104" s="15"/>
      <c r="V104" s="15"/>
      <c r="W104" s="15"/>
      <c r="X104" s="15"/>
      <c r="Y104" s="15"/>
    </row>
    <row r="105" spans="1:25" ht="33.75" customHeight="1" x14ac:dyDescent="0.3">
      <c r="A105" s="15"/>
      <c r="B105" s="18"/>
      <c r="C105" s="15"/>
      <c r="D105" s="15"/>
      <c r="E105" s="18"/>
      <c r="F105" s="21"/>
      <c r="G105" s="21"/>
      <c r="H105" s="18"/>
      <c r="I105" s="9" t="s">
        <v>29</v>
      </c>
      <c r="J105" s="7">
        <f t="shared" si="40"/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18"/>
      <c r="R105" s="15"/>
      <c r="S105" s="15"/>
      <c r="T105" s="15"/>
      <c r="U105" s="15"/>
      <c r="V105" s="15"/>
      <c r="W105" s="15"/>
      <c r="X105" s="15"/>
      <c r="Y105" s="15"/>
    </row>
    <row r="106" spans="1:25" ht="33.75" customHeight="1" x14ac:dyDescent="0.3">
      <c r="A106" s="16"/>
      <c r="B106" s="19"/>
      <c r="C106" s="16"/>
      <c r="D106" s="16"/>
      <c r="E106" s="19"/>
      <c r="F106" s="22"/>
      <c r="G106" s="22"/>
      <c r="H106" s="19"/>
      <c r="I106" s="9" t="s">
        <v>4</v>
      </c>
      <c r="J106" s="7">
        <f t="shared" si="40"/>
        <v>5841181.29</v>
      </c>
      <c r="K106" s="7">
        <v>0</v>
      </c>
      <c r="L106" s="7">
        <v>0</v>
      </c>
      <c r="M106" s="7">
        <v>5841181.29</v>
      </c>
      <c r="N106" s="7">
        <v>0</v>
      </c>
      <c r="O106" s="7">
        <v>0</v>
      </c>
      <c r="P106" s="7">
        <v>0</v>
      </c>
      <c r="Q106" s="19"/>
      <c r="R106" s="16"/>
      <c r="S106" s="16"/>
      <c r="T106" s="16"/>
      <c r="U106" s="16"/>
      <c r="V106" s="16"/>
      <c r="W106" s="16"/>
      <c r="X106" s="16"/>
      <c r="Y106" s="16"/>
    </row>
    <row r="107" spans="1:25" ht="33.75" customHeight="1" x14ac:dyDescent="0.3">
      <c r="A107" s="14" t="s">
        <v>96</v>
      </c>
      <c r="B107" s="17" t="s">
        <v>100</v>
      </c>
      <c r="C107" s="14">
        <v>2021</v>
      </c>
      <c r="D107" s="14">
        <v>2025</v>
      </c>
      <c r="E107" s="17" t="s">
        <v>6</v>
      </c>
      <c r="F107" s="20" t="s">
        <v>64</v>
      </c>
      <c r="G107" s="20" t="s">
        <v>101</v>
      </c>
      <c r="H107" s="17" t="s">
        <v>5</v>
      </c>
      <c r="I107" s="9" t="s">
        <v>3</v>
      </c>
      <c r="J107" s="7">
        <f t="shared" si="40"/>
        <v>6144.63</v>
      </c>
      <c r="K107" s="7">
        <f>K108+K109+K110</f>
        <v>0</v>
      </c>
      <c r="L107" s="7">
        <f>L108+L109+L110</f>
        <v>0</v>
      </c>
      <c r="M107" s="7">
        <f t="shared" ref="M107" si="43">M108+M109+M110</f>
        <v>6144.63</v>
      </c>
      <c r="N107" s="7">
        <v>0</v>
      </c>
      <c r="O107" s="7">
        <f>O108+O109+O110</f>
        <v>0</v>
      </c>
      <c r="P107" s="7">
        <f>P108+P109+P110</f>
        <v>0</v>
      </c>
      <c r="Q107" s="17" t="s">
        <v>5</v>
      </c>
      <c r="R107" s="14" t="s">
        <v>5</v>
      </c>
      <c r="S107" s="14" t="s">
        <v>5</v>
      </c>
      <c r="T107" s="14" t="s">
        <v>5</v>
      </c>
      <c r="U107" s="14" t="s">
        <v>5</v>
      </c>
      <c r="V107" s="14" t="s">
        <v>5</v>
      </c>
      <c r="W107" s="14" t="s">
        <v>5</v>
      </c>
      <c r="X107" s="14" t="s">
        <v>5</v>
      </c>
      <c r="Y107" s="14" t="s">
        <v>5</v>
      </c>
    </row>
    <row r="108" spans="1:25" ht="33.75" customHeight="1" x14ac:dyDescent="0.3">
      <c r="A108" s="15"/>
      <c r="B108" s="18"/>
      <c r="C108" s="15"/>
      <c r="D108" s="15"/>
      <c r="E108" s="18"/>
      <c r="F108" s="21"/>
      <c r="G108" s="21"/>
      <c r="H108" s="18"/>
      <c r="I108" s="9" t="s">
        <v>28</v>
      </c>
      <c r="J108" s="7">
        <f t="shared" si="40"/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18"/>
      <c r="R108" s="15"/>
      <c r="S108" s="15"/>
      <c r="T108" s="15"/>
      <c r="U108" s="15"/>
      <c r="V108" s="15"/>
      <c r="W108" s="15"/>
      <c r="X108" s="15"/>
      <c r="Y108" s="15"/>
    </row>
    <row r="109" spans="1:25" ht="33.75" customHeight="1" x14ac:dyDescent="0.3">
      <c r="A109" s="15"/>
      <c r="B109" s="18"/>
      <c r="C109" s="15"/>
      <c r="D109" s="15"/>
      <c r="E109" s="18"/>
      <c r="F109" s="21"/>
      <c r="G109" s="21"/>
      <c r="H109" s="18"/>
      <c r="I109" s="9" t="s">
        <v>29</v>
      </c>
      <c r="J109" s="7">
        <f t="shared" si="40"/>
        <v>6144.63</v>
      </c>
      <c r="K109" s="7">
        <v>0</v>
      </c>
      <c r="L109" s="7">
        <v>0</v>
      </c>
      <c r="M109" s="7">
        <v>6144.63</v>
      </c>
      <c r="N109" s="7">
        <v>0</v>
      </c>
      <c r="O109" s="7">
        <v>0</v>
      </c>
      <c r="P109" s="7">
        <v>0</v>
      </c>
      <c r="Q109" s="18"/>
      <c r="R109" s="15"/>
      <c r="S109" s="15"/>
      <c r="T109" s="15"/>
      <c r="U109" s="15"/>
      <c r="V109" s="15"/>
      <c r="W109" s="15"/>
      <c r="X109" s="15"/>
      <c r="Y109" s="15"/>
    </row>
    <row r="110" spans="1:25" ht="33.75" customHeight="1" x14ac:dyDescent="0.3">
      <c r="A110" s="16"/>
      <c r="B110" s="19"/>
      <c r="C110" s="16"/>
      <c r="D110" s="16"/>
      <c r="E110" s="19"/>
      <c r="F110" s="22"/>
      <c r="G110" s="22"/>
      <c r="H110" s="19"/>
      <c r="I110" s="9" t="s">
        <v>4</v>
      </c>
      <c r="J110" s="7">
        <f t="shared" si="40"/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19"/>
      <c r="R110" s="16"/>
      <c r="S110" s="16"/>
      <c r="T110" s="16"/>
      <c r="U110" s="16"/>
      <c r="V110" s="16"/>
      <c r="W110" s="16"/>
      <c r="X110" s="16"/>
      <c r="Y110" s="16"/>
    </row>
    <row r="111" spans="1:25" x14ac:dyDescent="0.3">
      <c r="A111" s="39" t="s">
        <v>13</v>
      </c>
      <c r="B111" s="40"/>
      <c r="C111" s="23">
        <v>2020</v>
      </c>
      <c r="D111" s="23">
        <v>2025</v>
      </c>
      <c r="E111" s="17" t="s">
        <v>5</v>
      </c>
      <c r="F111" s="17" t="s">
        <v>5</v>
      </c>
      <c r="G111" s="17" t="s">
        <v>5</v>
      </c>
      <c r="H111" s="17" t="s">
        <v>5</v>
      </c>
      <c r="I111" s="6" t="s">
        <v>3</v>
      </c>
      <c r="J111" s="7">
        <f t="shared" si="19"/>
        <v>776160329.71000004</v>
      </c>
      <c r="K111" s="10">
        <f>K112+K113+K114</f>
        <v>131622590.25999999</v>
      </c>
      <c r="L111" s="10">
        <f t="shared" ref="L111:P111" si="44">L112+L113+L114</f>
        <v>149929482.19</v>
      </c>
      <c r="M111" s="10">
        <f t="shared" si="44"/>
        <v>170872045.13999999</v>
      </c>
      <c r="N111" s="10">
        <f t="shared" si="44"/>
        <v>108323579.48</v>
      </c>
      <c r="O111" s="10">
        <f t="shared" si="44"/>
        <v>107768816.32000001</v>
      </c>
      <c r="P111" s="10">
        <f t="shared" si="44"/>
        <v>107643816.32000001</v>
      </c>
      <c r="Q111" s="14" t="s">
        <v>5</v>
      </c>
      <c r="R111" s="14" t="s">
        <v>5</v>
      </c>
      <c r="S111" s="14" t="s">
        <v>5</v>
      </c>
      <c r="T111" s="14" t="s">
        <v>5</v>
      </c>
      <c r="U111" s="14" t="s">
        <v>5</v>
      </c>
      <c r="V111" s="14" t="s">
        <v>5</v>
      </c>
      <c r="W111" s="14" t="s">
        <v>5</v>
      </c>
      <c r="X111" s="14" t="s">
        <v>5</v>
      </c>
      <c r="Y111" s="14" t="s">
        <v>5</v>
      </c>
    </row>
    <row r="112" spans="1:25" s="13" customFormat="1" ht="33" customHeight="1" x14ac:dyDescent="0.3">
      <c r="A112" s="41"/>
      <c r="B112" s="42"/>
      <c r="C112" s="23"/>
      <c r="D112" s="23"/>
      <c r="E112" s="18"/>
      <c r="F112" s="18"/>
      <c r="G112" s="18"/>
      <c r="H112" s="18"/>
      <c r="I112" s="9" t="s">
        <v>28</v>
      </c>
      <c r="J112" s="7">
        <f t="shared" si="19"/>
        <v>692963.7</v>
      </c>
      <c r="K112" s="10">
        <f t="shared" ref="K112:P114" si="45">K16+K21+K26+K31+K36</f>
        <v>0</v>
      </c>
      <c r="L112" s="10">
        <f t="shared" si="45"/>
        <v>616372.01</v>
      </c>
      <c r="M112" s="10">
        <f t="shared" si="45"/>
        <v>76591.69</v>
      </c>
      <c r="N112" s="10">
        <f t="shared" si="45"/>
        <v>0</v>
      </c>
      <c r="O112" s="10">
        <f t="shared" si="45"/>
        <v>0</v>
      </c>
      <c r="P112" s="10">
        <f t="shared" si="45"/>
        <v>0</v>
      </c>
      <c r="Q112" s="15"/>
      <c r="R112" s="15"/>
      <c r="S112" s="15"/>
      <c r="T112" s="15"/>
      <c r="U112" s="15"/>
      <c r="V112" s="15"/>
      <c r="W112" s="15"/>
      <c r="X112" s="15"/>
      <c r="Y112" s="15"/>
    </row>
    <row r="113" spans="1:25" s="13" customFormat="1" ht="33" customHeight="1" x14ac:dyDescent="0.3">
      <c r="A113" s="41"/>
      <c r="B113" s="42"/>
      <c r="C113" s="23"/>
      <c r="D113" s="23"/>
      <c r="E113" s="18"/>
      <c r="F113" s="18"/>
      <c r="G113" s="18"/>
      <c r="H113" s="18"/>
      <c r="I113" s="9" t="s">
        <v>29</v>
      </c>
      <c r="J113" s="7">
        <f t="shared" si="19"/>
        <v>286356116.49999994</v>
      </c>
      <c r="K113" s="10">
        <f t="shared" si="45"/>
        <v>53840327.259999998</v>
      </c>
      <c r="L113" s="10">
        <f t="shared" si="45"/>
        <v>54554193.009999998</v>
      </c>
      <c r="M113" s="10">
        <f t="shared" si="45"/>
        <v>56243974.399999999</v>
      </c>
      <c r="N113" s="10">
        <f t="shared" si="45"/>
        <v>41025716.049999997</v>
      </c>
      <c r="O113" s="10">
        <f t="shared" si="45"/>
        <v>40345952.890000001</v>
      </c>
      <c r="P113" s="10">
        <f t="shared" si="45"/>
        <v>40345952.890000001</v>
      </c>
      <c r="Q113" s="15"/>
      <c r="R113" s="15"/>
      <c r="S113" s="15"/>
      <c r="T113" s="15"/>
      <c r="U113" s="15"/>
      <c r="V113" s="15"/>
      <c r="W113" s="15"/>
      <c r="X113" s="15"/>
      <c r="Y113" s="15"/>
    </row>
    <row r="114" spans="1:25" ht="31.5" customHeight="1" x14ac:dyDescent="0.3">
      <c r="A114" s="43"/>
      <c r="B114" s="44"/>
      <c r="C114" s="23"/>
      <c r="D114" s="23"/>
      <c r="E114" s="19"/>
      <c r="F114" s="19"/>
      <c r="G114" s="19"/>
      <c r="H114" s="19"/>
      <c r="I114" s="9" t="s">
        <v>4</v>
      </c>
      <c r="J114" s="7">
        <f t="shared" si="19"/>
        <v>489111249.51000005</v>
      </c>
      <c r="K114" s="10">
        <f t="shared" si="45"/>
        <v>77782263</v>
      </c>
      <c r="L114" s="10">
        <f t="shared" si="45"/>
        <v>94758917.170000002</v>
      </c>
      <c r="M114" s="10">
        <f t="shared" si="45"/>
        <v>114551479.04999998</v>
      </c>
      <c r="N114" s="10">
        <f t="shared" si="45"/>
        <v>67297863.430000007</v>
      </c>
      <c r="O114" s="10">
        <f t="shared" si="45"/>
        <v>67422863.430000007</v>
      </c>
      <c r="P114" s="10">
        <f t="shared" si="45"/>
        <v>67297863.430000007</v>
      </c>
      <c r="Q114" s="16"/>
      <c r="R114" s="16"/>
      <c r="S114" s="16"/>
      <c r="T114" s="16"/>
      <c r="U114" s="16"/>
      <c r="V114" s="16"/>
      <c r="W114" s="16"/>
      <c r="X114" s="16"/>
      <c r="Y114" s="16"/>
    </row>
  </sheetData>
  <mergeCells count="422">
    <mergeCell ref="X75:X78"/>
    <mergeCell ref="Y75:Y78"/>
    <mergeCell ref="A75:A78"/>
    <mergeCell ref="B75:B78"/>
    <mergeCell ref="C75:C78"/>
    <mergeCell ref="D75:D78"/>
    <mergeCell ref="E75:E78"/>
    <mergeCell ref="F75:F78"/>
    <mergeCell ref="G75:G78"/>
    <mergeCell ref="H75:H78"/>
    <mergeCell ref="Q75:Q78"/>
    <mergeCell ref="X95:X98"/>
    <mergeCell ref="Y95:Y98"/>
    <mergeCell ref="A91:A94"/>
    <mergeCell ref="B91:B94"/>
    <mergeCell ref="C91:C94"/>
    <mergeCell ref="D91:D94"/>
    <mergeCell ref="E91:E94"/>
    <mergeCell ref="F91:F94"/>
    <mergeCell ref="G91:G94"/>
    <mergeCell ref="H91:H94"/>
    <mergeCell ref="A95:A98"/>
    <mergeCell ref="B95:B98"/>
    <mergeCell ref="C95:C98"/>
    <mergeCell ref="D95:D98"/>
    <mergeCell ref="E95:E98"/>
    <mergeCell ref="F95:F98"/>
    <mergeCell ref="G95:G98"/>
    <mergeCell ref="H95:H98"/>
    <mergeCell ref="Q95:Q98"/>
    <mergeCell ref="R95:R98"/>
    <mergeCell ref="S95:S98"/>
    <mergeCell ref="T95:T98"/>
    <mergeCell ref="U95:U98"/>
    <mergeCell ref="V95:V98"/>
    <mergeCell ref="R107:R110"/>
    <mergeCell ref="S107:S110"/>
    <mergeCell ref="T107:T110"/>
    <mergeCell ref="Y107:Y110"/>
    <mergeCell ref="X107:X110"/>
    <mergeCell ref="W107:W110"/>
    <mergeCell ref="V107:V110"/>
    <mergeCell ref="U107:U110"/>
    <mergeCell ref="A107:A110"/>
    <mergeCell ref="B107:B110"/>
    <mergeCell ref="C107:C110"/>
    <mergeCell ref="D107:D110"/>
    <mergeCell ref="E107:E110"/>
    <mergeCell ref="F107:F110"/>
    <mergeCell ref="G107:G110"/>
    <mergeCell ref="H107:H110"/>
    <mergeCell ref="Q107:Q110"/>
    <mergeCell ref="W67:W70"/>
    <mergeCell ref="F111:F114"/>
    <mergeCell ref="G111:G114"/>
    <mergeCell ref="H111:H114"/>
    <mergeCell ref="V30:V33"/>
    <mergeCell ref="S111:S114"/>
    <mergeCell ref="T111:T114"/>
    <mergeCell ref="R35:R38"/>
    <mergeCell ref="S35:S38"/>
    <mergeCell ref="T35:T38"/>
    <mergeCell ref="S43:S46"/>
    <mergeCell ref="T43:T46"/>
    <mergeCell ref="F43:F46"/>
    <mergeCell ref="G43:G46"/>
    <mergeCell ref="H43:H46"/>
    <mergeCell ref="V43:V46"/>
    <mergeCell ref="U43:U46"/>
    <mergeCell ref="H55:H58"/>
    <mergeCell ref="G55:G58"/>
    <mergeCell ref="F55:F58"/>
    <mergeCell ref="W25:W28"/>
    <mergeCell ref="X25:X28"/>
    <mergeCell ref="Y30:Y33"/>
    <mergeCell ref="W30:W33"/>
    <mergeCell ref="Y111:Y114"/>
    <mergeCell ref="U111:U114"/>
    <mergeCell ref="V111:V114"/>
    <mergeCell ref="W111:W114"/>
    <mergeCell ref="X111:X114"/>
    <mergeCell ref="U35:U38"/>
    <mergeCell ref="Y39:Y42"/>
    <mergeCell ref="V47:V50"/>
    <mergeCell ref="X47:X50"/>
    <mergeCell ref="Y47:Y50"/>
    <mergeCell ref="U47:U50"/>
    <mergeCell ref="U30:U33"/>
    <mergeCell ref="W43:W46"/>
    <mergeCell ref="X43:X46"/>
    <mergeCell ref="Y43:Y46"/>
    <mergeCell ref="Y59:Y62"/>
    <mergeCell ref="X59:X62"/>
    <mergeCell ref="W59:W62"/>
    <mergeCell ref="Y67:Y70"/>
    <mergeCell ref="X67:X70"/>
    <mergeCell ref="D30:D33"/>
    <mergeCell ref="E30:E33"/>
    <mergeCell ref="Q30:Q33"/>
    <mergeCell ref="R30:R33"/>
    <mergeCell ref="A34:Y34"/>
    <mergeCell ref="X30:X33"/>
    <mergeCell ref="A30:A33"/>
    <mergeCell ref="E39:E42"/>
    <mergeCell ref="Q39:Q42"/>
    <mergeCell ref="R39:R42"/>
    <mergeCell ref="S39:S42"/>
    <mergeCell ref="T39:T42"/>
    <mergeCell ref="U39:U42"/>
    <mergeCell ref="V39:V42"/>
    <mergeCell ref="W39:W42"/>
    <mergeCell ref="X39:X42"/>
    <mergeCell ref="F39:F42"/>
    <mergeCell ref="G39:G42"/>
    <mergeCell ref="H39:H42"/>
    <mergeCell ref="Q35:Q38"/>
    <mergeCell ref="B30:B33"/>
    <mergeCell ref="T10:Y10"/>
    <mergeCell ref="J10:J11"/>
    <mergeCell ref="I10:I11"/>
    <mergeCell ref="E20:E23"/>
    <mergeCell ref="D20:D23"/>
    <mergeCell ref="C20:C23"/>
    <mergeCell ref="C25:C28"/>
    <mergeCell ref="D25:D28"/>
    <mergeCell ref="E25:E28"/>
    <mergeCell ref="A24:Y24"/>
    <mergeCell ref="Q25:Q28"/>
    <mergeCell ref="R25:R28"/>
    <mergeCell ref="Y20:Y23"/>
    <mergeCell ref="S25:S28"/>
    <mergeCell ref="U20:U23"/>
    <mergeCell ref="T25:T28"/>
    <mergeCell ref="V20:V23"/>
    <mergeCell ref="W20:W23"/>
    <mergeCell ref="X20:X23"/>
    <mergeCell ref="B20:B23"/>
    <mergeCell ref="A20:A23"/>
    <mergeCell ref="G15:G18"/>
    <mergeCell ref="H15:H18"/>
    <mergeCell ref="V25:V28"/>
    <mergeCell ref="F20:F23"/>
    <mergeCell ref="C111:C114"/>
    <mergeCell ref="D111:D114"/>
    <mergeCell ref="E111:E114"/>
    <mergeCell ref="R9:R11"/>
    <mergeCell ref="Q9:Q11"/>
    <mergeCell ref="K10:P10"/>
    <mergeCell ref="S30:S33"/>
    <mergeCell ref="T30:T33"/>
    <mergeCell ref="T15:T18"/>
    <mergeCell ref="S20:S23"/>
    <mergeCell ref="T20:T23"/>
    <mergeCell ref="A19:Y19"/>
    <mergeCell ref="A15:A18"/>
    <mergeCell ref="B15:B18"/>
    <mergeCell ref="C15:C18"/>
    <mergeCell ref="A43:A46"/>
    <mergeCell ref="B43:B46"/>
    <mergeCell ref="C43:C46"/>
    <mergeCell ref="D43:D46"/>
    <mergeCell ref="E43:E46"/>
    <mergeCell ref="Q43:Q46"/>
    <mergeCell ref="R43:R46"/>
    <mergeCell ref="E35:E38"/>
    <mergeCell ref="A29:Y29"/>
    <mergeCell ref="A25:A28"/>
    <mergeCell ref="B25:B28"/>
    <mergeCell ref="Y25:Y28"/>
    <mergeCell ref="A111:B114"/>
    <mergeCell ref="Q111:Q114"/>
    <mergeCell ref="R111:R114"/>
    <mergeCell ref="C30:C33"/>
    <mergeCell ref="V35:V38"/>
    <mergeCell ref="W35:W38"/>
    <mergeCell ref="X35:X38"/>
    <mergeCell ref="Y35:Y38"/>
    <mergeCell ref="A39:A42"/>
    <mergeCell ref="B39:B42"/>
    <mergeCell ref="C39:C42"/>
    <mergeCell ref="D39:D42"/>
    <mergeCell ref="A35:A38"/>
    <mergeCell ref="B35:B38"/>
    <mergeCell ref="C35:C38"/>
    <mergeCell ref="D35:D38"/>
    <mergeCell ref="W47:W50"/>
    <mergeCell ref="G35:G38"/>
    <mergeCell ref="F35:F38"/>
    <mergeCell ref="H35:H38"/>
    <mergeCell ref="T1:Y4"/>
    <mergeCell ref="A6:Y6"/>
    <mergeCell ref="Q8:Y8"/>
    <mergeCell ref="E8:E11"/>
    <mergeCell ref="C8:D10"/>
    <mergeCell ref="B8:B11"/>
    <mergeCell ref="A8:A11"/>
    <mergeCell ref="V15:V18"/>
    <mergeCell ref="W15:W18"/>
    <mergeCell ref="X15:X18"/>
    <mergeCell ref="Y15:Y18"/>
    <mergeCell ref="D15:D18"/>
    <mergeCell ref="E15:E18"/>
    <mergeCell ref="Q15:Q18"/>
    <mergeCell ref="A5:Y5"/>
    <mergeCell ref="S10:S11"/>
    <mergeCell ref="A13:Y13"/>
    <mergeCell ref="A14:Y14"/>
    <mergeCell ref="R15:R18"/>
    <mergeCell ref="S15:S18"/>
    <mergeCell ref="S9:Y9"/>
    <mergeCell ref="F8:P9"/>
    <mergeCell ref="F10:H10"/>
    <mergeCell ref="F15:F18"/>
    <mergeCell ref="G20:G23"/>
    <mergeCell ref="H20:H23"/>
    <mergeCell ref="Q20:Q23"/>
    <mergeCell ref="R20:R23"/>
    <mergeCell ref="U15:U18"/>
    <mergeCell ref="A47:A50"/>
    <mergeCell ref="B47:B50"/>
    <mergeCell ref="C47:C50"/>
    <mergeCell ref="D47:D50"/>
    <mergeCell ref="E47:E50"/>
    <mergeCell ref="Q47:Q50"/>
    <mergeCell ref="R47:R50"/>
    <mergeCell ref="S47:S50"/>
    <mergeCell ref="T47:T50"/>
    <mergeCell ref="F47:F50"/>
    <mergeCell ref="G47:G50"/>
    <mergeCell ref="H47:H50"/>
    <mergeCell ref="U25:U28"/>
    <mergeCell ref="H25:H28"/>
    <mergeCell ref="G25:G28"/>
    <mergeCell ref="F25:F28"/>
    <mergeCell ref="F30:F33"/>
    <mergeCell ref="G30:G33"/>
    <mergeCell ref="H30:H33"/>
    <mergeCell ref="A55:A58"/>
    <mergeCell ref="Y55:Y58"/>
    <mergeCell ref="X55:X58"/>
    <mergeCell ref="W55:W58"/>
    <mergeCell ref="V55:V58"/>
    <mergeCell ref="U55:U58"/>
    <mergeCell ref="T55:T58"/>
    <mergeCell ref="S55:S58"/>
    <mergeCell ref="R55:R58"/>
    <mergeCell ref="Q55:Q58"/>
    <mergeCell ref="E55:E58"/>
    <mergeCell ref="D55:D58"/>
    <mergeCell ref="C55:C58"/>
    <mergeCell ref="B55:B58"/>
    <mergeCell ref="E51:E54"/>
    <mergeCell ref="D51:D54"/>
    <mergeCell ref="C51:C54"/>
    <mergeCell ref="B51:B54"/>
    <mergeCell ref="A51:A54"/>
    <mergeCell ref="Y51:Y54"/>
    <mergeCell ref="X51:X54"/>
    <mergeCell ref="Y63:Y66"/>
    <mergeCell ref="X63:X66"/>
    <mergeCell ref="W63:W66"/>
    <mergeCell ref="V63:V66"/>
    <mergeCell ref="U63:U66"/>
    <mergeCell ref="T63:T66"/>
    <mergeCell ref="S63:S66"/>
    <mergeCell ref="R63:R66"/>
    <mergeCell ref="Q63:Q66"/>
    <mergeCell ref="H51:H54"/>
    <mergeCell ref="G51:G54"/>
    <mergeCell ref="F51:F54"/>
    <mergeCell ref="W51:W54"/>
    <mergeCell ref="V51:V54"/>
    <mergeCell ref="U51:U54"/>
    <mergeCell ref="T51:T54"/>
    <mergeCell ref="S51:S54"/>
    <mergeCell ref="E67:E70"/>
    <mergeCell ref="D67:D70"/>
    <mergeCell ref="C67:C70"/>
    <mergeCell ref="B67:B70"/>
    <mergeCell ref="A67:A70"/>
    <mergeCell ref="E59:E62"/>
    <mergeCell ref="D59:D62"/>
    <mergeCell ref="C59:C62"/>
    <mergeCell ref="B59:B62"/>
    <mergeCell ref="A59:A62"/>
    <mergeCell ref="E63:E66"/>
    <mergeCell ref="D63:D66"/>
    <mergeCell ref="C63:C66"/>
    <mergeCell ref="B63:B66"/>
    <mergeCell ref="A63:A66"/>
    <mergeCell ref="H67:H70"/>
    <mergeCell ref="G67:G70"/>
    <mergeCell ref="F67:F70"/>
    <mergeCell ref="H63:H66"/>
    <mergeCell ref="G63:G66"/>
    <mergeCell ref="F63:F66"/>
    <mergeCell ref="H59:H62"/>
    <mergeCell ref="G59:G62"/>
    <mergeCell ref="F59:F62"/>
    <mergeCell ref="R51:R54"/>
    <mergeCell ref="Q51:Q54"/>
    <mergeCell ref="V67:V70"/>
    <mergeCell ref="U67:U70"/>
    <mergeCell ref="T67:T70"/>
    <mergeCell ref="S67:S70"/>
    <mergeCell ref="R67:R70"/>
    <mergeCell ref="Q67:Q70"/>
    <mergeCell ref="U59:U62"/>
    <mergeCell ref="T59:T62"/>
    <mergeCell ref="S59:S62"/>
    <mergeCell ref="V59:V62"/>
    <mergeCell ref="Q59:Q62"/>
    <mergeCell ref="R59:R62"/>
    <mergeCell ref="A79:A82"/>
    <mergeCell ref="B79:B82"/>
    <mergeCell ref="H79:H82"/>
    <mergeCell ref="G79:G82"/>
    <mergeCell ref="F79:F82"/>
    <mergeCell ref="E79:E82"/>
    <mergeCell ref="D79:D82"/>
    <mergeCell ref="C79:C82"/>
    <mergeCell ref="Y79:Y82"/>
    <mergeCell ref="X79:X82"/>
    <mergeCell ref="W79:W82"/>
    <mergeCell ref="V79:V82"/>
    <mergeCell ref="U79:U82"/>
    <mergeCell ref="T79:T82"/>
    <mergeCell ref="S79:S82"/>
    <mergeCell ref="R79:R82"/>
    <mergeCell ref="Q79:Q82"/>
    <mergeCell ref="F83:F86"/>
    <mergeCell ref="E83:E86"/>
    <mergeCell ref="D83:D86"/>
    <mergeCell ref="C83:C86"/>
    <mergeCell ref="B83:B86"/>
    <mergeCell ref="A83:A86"/>
    <mergeCell ref="Y83:Y86"/>
    <mergeCell ref="X83:X86"/>
    <mergeCell ref="W83:W86"/>
    <mergeCell ref="V83:V86"/>
    <mergeCell ref="U83:U86"/>
    <mergeCell ref="T83:T86"/>
    <mergeCell ref="S83:S86"/>
    <mergeCell ref="R83:R86"/>
    <mergeCell ref="Q83:Q86"/>
    <mergeCell ref="H83:H86"/>
    <mergeCell ref="G83:G86"/>
    <mergeCell ref="X87:X90"/>
    <mergeCell ref="Y87:Y90"/>
    <mergeCell ref="A87:A90"/>
    <mergeCell ref="B87:B90"/>
    <mergeCell ref="C87:C90"/>
    <mergeCell ref="D87:D90"/>
    <mergeCell ref="E87:E90"/>
    <mergeCell ref="F87:F90"/>
    <mergeCell ref="G87:G90"/>
    <mergeCell ref="H87:H90"/>
    <mergeCell ref="Q87:Q90"/>
    <mergeCell ref="X71:X74"/>
    <mergeCell ref="Y71:Y74"/>
    <mergeCell ref="A71:A74"/>
    <mergeCell ref="B71:B74"/>
    <mergeCell ref="C71:C74"/>
    <mergeCell ref="D71:D74"/>
    <mergeCell ref="E71:E74"/>
    <mergeCell ref="F71:F74"/>
    <mergeCell ref="G71:G74"/>
    <mergeCell ref="H71:H74"/>
    <mergeCell ref="Q71:Q74"/>
    <mergeCell ref="W95:W98"/>
    <mergeCell ref="R71:R74"/>
    <mergeCell ref="S71:S74"/>
    <mergeCell ref="T71:T74"/>
    <mergeCell ref="U71:U74"/>
    <mergeCell ref="V71:V74"/>
    <mergeCell ref="W71:W74"/>
    <mergeCell ref="R87:R90"/>
    <mergeCell ref="S87:S90"/>
    <mergeCell ref="T87:T90"/>
    <mergeCell ref="U87:U90"/>
    <mergeCell ref="V87:V90"/>
    <mergeCell ref="W87:W90"/>
    <mergeCell ref="R75:R78"/>
    <mergeCell ref="S75:S78"/>
    <mergeCell ref="T75:T78"/>
    <mergeCell ref="U75:U78"/>
    <mergeCell ref="V75:V78"/>
    <mergeCell ref="W75:W78"/>
    <mergeCell ref="A103:A106"/>
    <mergeCell ref="B103:B106"/>
    <mergeCell ref="C103:C106"/>
    <mergeCell ref="D103:D106"/>
    <mergeCell ref="E103:E106"/>
    <mergeCell ref="F103:F106"/>
    <mergeCell ref="G103:G106"/>
    <mergeCell ref="H103:H106"/>
    <mergeCell ref="Q103:Q106"/>
    <mergeCell ref="A99:A102"/>
    <mergeCell ref="B99:B102"/>
    <mergeCell ref="C99:C102"/>
    <mergeCell ref="D99:D102"/>
    <mergeCell ref="E99:E102"/>
    <mergeCell ref="F99:F102"/>
    <mergeCell ref="G99:G102"/>
    <mergeCell ref="H99:H102"/>
    <mergeCell ref="Q99:Q102"/>
    <mergeCell ref="Y99:Y102"/>
    <mergeCell ref="R103:R106"/>
    <mergeCell ref="S103:S106"/>
    <mergeCell ref="T103:T106"/>
    <mergeCell ref="U103:U106"/>
    <mergeCell ref="V103:V106"/>
    <mergeCell ref="W103:W106"/>
    <mergeCell ref="X103:X106"/>
    <mergeCell ref="Y103:Y106"/>
    <mergeCell ref="R99:R102"/>
    <mergeCell ref="S99:S102"/>
    <mergeCell ref="T99:T102"/>
    <mergeCell ref="U99:U102"/>
    <mergeCell ref="V99:V102"/>
    <mergeCell ref="W99:W102"/>
    <mergeCell ref="X99:X102"/>
  </mergeCells>
  <pageMargins left="0.70866141732283472" right="0.70866141732283472" top="0.74803149606299213" bottom="0.74803149606299213" header="0.31496062992125984" footer="0.31496062992125984"/>
  <pageSetup paperSize="9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2024-01-24T10:18:06Z</dcterms:modified>
</cp:coreProperties>
</file>