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80" yWindow="540" windowWidth="28188" windowHeight="1203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Лист1!$A$1:$Y$91</definedName>
  </definedNames>
  <calcPr calcId="162913"/>
</workbook>
</file>

<file path=xl/calcChain.xml><?xml version="1.0" encoding="utf-8"?>
<calcChain xmlns="http://schemas.openxmlformats.org/spreadsheetml/2006/main">
  <c r="N21" i="1" l="1"/>
  <c r="N22" i="1"/>
  <c r="N20" i="1"/>
  <c r="M21" i="1" l="1"/>
  <c r="M22" i="1"/>
  <c r="M20" i="1"/>
  <c r="J62" i="1"/>
  <c r="J61" i="1"/>
  <c r="J60" i="1"/>
  <c r="P59" i="1"/>
  <c r="O59" i="1"/>
  <c r="N59" i="1"/>
  <c r="M59" i="1"/>
  <c r="L59" i="1"/>
  <c r="K59" i="1"/>
  <c r="M70" i="1"/>
  <c r="M55" i="1"/>
  <c r="J58" i="1"/>
  <c r="J57" i="1"/>
  <c r="J56" i="1"/>
  <c r="P55" i="1"/>
  <c r="O55" i="1"/>
  <c r="N55" i="1"/>
  <c r="L55" i="1"/>
  <c r="K55" i="1"/>
  <c r="M82" i="1" l="1"/>
  <c r="J59" i="1"/>
  <c r="M19" i="1"/>
  <c r="J55" i="1"/>
  <c r="N47" i="1"/>
  <c r="M71" i="1"/>
  <c r="M83" i="1" l="1"/>
  <c r="L20" i="1"/>
  <c r="O20" i="1"/>
  <c r="P20" i="1"/>
  <c r="K20" i="1"/>
  <c r="L21" i="1"/>
  <c r="O21" i="1"/>
  <c r="P21" i="1"/>
  <c r="K21" i="1"/>
  <c r="L22" i="1"/>
  <c r="O22" i="1"/>
  <c r="P22" i="1"/>
  <c r="K22" i="1"/>
  <c r="J54" i="1" l="1"/>
  <c r="J53" i="1"/>
  <c r="J52" i="1"/>
  <c r="P51" i="1"/>
  <c r="O51" i="1"/>
  <c r="N51" i="1"/>
  <c r="M51" i="1"/>
  <c r="L51" i="1"/>
  <c r="K51" i="1"/>
  <c r="J51" i="1" l="1"/>
  <c r="L63" i="1"/>
  <c r="M63" i="1"/>
  <c r="N63" i="1"/>
  <c r="O63" i="1"/>
  <c r="P63" i="1"/>
  <c r="K63" i="1"/>
  <c r="J64" i="1"/>
  <c r="J65" i="1"/>
  <c r="J66" i="1"/>
  <c r="K71" i="1"/>
  <c r="L71" i="1"/>
  <c r="J63" i="1" l="1"/>
  <c r="J21" i="1"/>
  <c r="K19" i="1"/>
  <c r="K83" i="1"/>
  <c r="L47" i="1"/>
  <c r="M47" i="1"/>
  <c r="O47" i="1"/>
  <c r="P47" i="1"/>
  <c r="K47" i="1"/>
  <c r="L43" i="1"/>
  <c r="M43" i="1"/>
  <c r="N43" i="1"/>
  <c r="O43" i="1"/>
  <c r="P43" i="1"/>
  <c r="K43" i="1"/>
  <c r="L39" i="1"/>
  <c r="M39" i="1"/>
  <c r="N39" i="1"/>
  <c r="O39" i="1"/>
  <c r="P39" i="1"/>
  <c r="K39" i="1"/>
  <c r="L35" i="1"/>
  <c r="M35" i="1"/>
  <c r="N35" i="1"/>
  <c r="O35" i="1"/>
  <c r="P35" i="1"/>
  <c r="K35" i="1"/>
  <c r="L31" i="1"/>
  <c r="M31" i="1"/>
  <c r="N31" i="1"/>
  <c r="O31" i="1"/>
  <c r="P31" i="1"/>
  <c r="K31" i="1"/>
  <c r="L27" i="1"/>
  <c r="M27" i="1"/>
  <c r="N27" i="1"/>
  <c r="O27" i="1"/>
  <c r="P27" i="1"/>
  <c r="K27" i="1"/>
  <c r="L23" i="1"/>
  <c r="M23" i="1"/>
  <c r="N23" i="1"/>
  <c r="O23" i="1"/>
  <c r="P23" i="1"/>
  <c r="K23" i="1"/>
  <c r="P19" i="1"/>
  <c r="J20" i="1"/>
  <c r="J24" i="1"/>
  <c r="J25" i="1"/>
  <c r="J26" i="1"/>
  <c r="J28" i="1"/>
  <c r="J29" i="1"/>
  <c r="J30" i="1"/>
  <c r="J32" i="1"/>
  <c r="J33" i="1"/>
  <c r="J34" i="1"/>
  <c r="J36" i="1"/>
  <c r="J37" i="1"/>
  <c r="J38" i="1"/>
  <c r="J40" i="1"/>
  <c r="J41" i="1"/>
  <c r="J42" i="1"/>
  <c r="J44" i="1"/>
  <c r="J45" i="1"/>
  <c r="J46" i="1"/>
  <c r="J48" i="1"/>
  <c r="J49" i="1"/>
  <c r="J50" i="1"/>
  <c r="J47" i="1" l="1"/>
  <c r="J43" i="1"/>
  <c r="J35" i="1"/>
  <c r="L83" i="1"/>
  <c r="J39" i="1"/>
  <c r="O19" i="1"/>
  <c r="N19" i="1"/>
  <c r="L19" i="1"/>
  <c r="J22" i="1"/>
  <c r="J31" i="1"/>
  <c r="J27" i="1"/>
  <c r="J23" i="1"/>
  <c r="J78" i="1"/>
  <c r="J79" i="1"/>
  <c r="P70" i="1" l="1"/>
  <c r="P82" i="1" s="1"/>
  <c r="P69" i="1"/>
  <c r="P81" i="1" s="1"/>
  <c r="P72" i="1"/>
  <c r="P76" i="1"/>
  <c r="P71" i="1"/>
  <c r="P68" i="1" l="1"/>
  <c r="P83" i="1"/>
  <c r="P80" i="1" s="1"/>
  <c r="O69" i="1"/>
  <c r="O81" i="1" s="1"/>
  <c r="O72" i="1"/>
  <c r="O71" i="1"/>
  <c r="O83" i="1" s="1"/>
  <c r="O76" i="1"/>
  <c r="O70" i="1"/>
  <c r="O68" i="1" l="1"/>
  <c r="O82" i="1"/>
  <c r="O80" i="1" s="1"/>
  <c r="N69" i="1"/>
  <c r="N72" i="1"/>
  <c r="N70" i="1"/>
  <c r="N82" i="1" s="1"/>
  <c r="N71" i="1"/>
  <c r="N83" i="1" s="1"/>
  <c r="N76" i="1"/>
  <c r="J19" i="1"/>
  <c r="J75" i="1" l="1"/>
  <c r="N68" i="1"/>
  <c r="N81" i="1"/>
  <c r="N80" i="1" s="1"/>
  <c r="M69" i="1"/>
  <c r="M68" i="1" s="1"/>
  <c r="M72" i="1"/>
  <c r="M76" i="1"/>
  <c r="L76" i="1" l="1"/>
  <c r="L70" i="1"/>
  <c r="M81" i="1"/>
  <c r="J71" i="1"/>
  <c r="J83" i="1"/>
  <c r="L69" i="1"/>
  <c r="L81" i="1" s="1"/>
  <c r="L72" i="1"/>
  <c r="M80" i="1" l="1"/>
  <c r="K72" i="1"/>
  <c r="J72" i="1" s="1"/>
  <c r="J73" i="1"/>
  <c r="K69" i="1"/>
  <c r="K81" i="1" s="1"/>
  <c r="K70" i="1"/>
  <c r="J74" i="1"/>
  <c r="L68" i="1"/>
  <c r="L82" i="1"/>
  <c r="L80" i="1" s="1"/>
  <c r="J77" i="1"/>
  <c r="K76" i="1"/>
  <c r="J76" i="1" s="1"/>
  <c r="J70" i="1" l="1"/>
  <c r="K82" i="1"/>
  <c r="J82" i="1" s="1"/>
  <c r="K68" i="1"/>
  <c r="J68" i="1" s="1"/>
  <c r="J69" i="1"/>
  <c r="K80" i="1" l="1"/>
  <c r="J80" i="1" s="1"/>
  <c r="J81" i="1"/>
</calcChain>
</file>

<file path=xl/sharedStrings.xml><?xml version="1.0" encoding="utf-8"?>
<sst xmlns="http://schemas.openxmlformats.org/spreadsheetml/2006/main" count="333" uniqueCount="84">
  <si>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</si>
  <si>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</si>
  <si>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</si>
  <si>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</si>
  <si>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</si>
  <si>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</si>
  <si>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</si>
  <si>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</si>
  <si>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областной бюджет</t>
  </si>
  <si>
    <t>городской бюджет</t>
  </si>
  <si>
    <t>2.</t>
  </si>
  <si>
    <t>МЕРОПРИЯТИЯ  ПОДПРОГРАММЫ 1 МУНИЦИПАЛЬНОЙ ПРОГРАММЫ</t>
  </si>
  <si>
    <t>Таблица 7.1.4</t>
  </si>
  <si>
    <t>Администрация КМР</t>
  </si>
  <si>
    <t xml:space="preserve">Главный распорядитель бюджетных средств 
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</si>
  <si>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</si>
  <si>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</si>
  <si>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</si>
  <si>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</si>
  <si>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</si>
  <si>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федеральный бюджет</t>
  </si>
  <si>
    <t>Коды классификации расходов</t>
  </si>
  <si>
    <t>Раздел</t>
  </si>
  <si>
    <t>Подраздел</t>
  </si>
  <si>
    <t>КУМИ</t>
  </si>
  <si>
    <t>Код основного мероприятия целевой статьи расходов</t>
  </si>
  <si>
    <t>Наименование мероприятия ПП</t>
  </si>
  <si>
    <t>Срок реализации мероприятия ПП</t>
  </si>
  <si>
    <t>2020 год</t>
  </si>
  <si>
    <t>2021 год</t>
  </si>
  <si>
    <t>2022 год</t>
  </si>
  <si>
    <t>2023 год</t>
  </si>
  <si>
    <t>2024 год</t>
  </si>
  <si>
    <t>2025 год</t>
  </si>
  <si>
    <t>1.1.</t>
  </si>
  <si>
    <t>мероприятие 1 ОМ 1 ПП - Содержание и обслуживание объектов, находящихся в казне</t>
  </si>
  <si>
    <t>1.2.</t>
  </si>
  <si>
    <t>мероприятие 2 ОМ 1 ПП - Проведение меропритий по землеустройству и землепользованию</t>
  </si>
  <si>
    <t>1.3.</t>
  </si>
  <si>
    <t>мероприятие 3 ОМ 1 ПП - осуществление оценки объектов собственности Калачинского городского поселения</t>
  </si>
  <si>
    <t>1.4.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</si>
  <si>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</si>
  <si>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1.5.</t>
  </si>
  <si>
    <t>мероприятие 5 ОМ 1 ПП - уплата прочих налогов, сборов и иных платежей</t>
  </si>
  <si>
    <t>1.6.</t>
  </si>
  <si>
    <t>мероприятие 6 ОМ 1 ПП - обеспечение деятельности народных дружин</t>
  </si>
  <si>
    <t>мероприятие 7 ОМ 1 ПП - доплаты к пенсии муниципальных слжащих</t>
  </si>
  <si>
    <t>2.1.</t>
  </si>
  <si>
    <t>мероприятие 1 ОМ 2 ПП - создание условий для исполнения полномочий в сфере жилищно-коммунального хозяйства</t>
  </si>
  <si>
    <t>2.2.</t>
  </si>
  <si>
    <t>мероприятие 2 ОМ 2 ПП - участие в организации и финансировании проведения общественных работ</t>
  </si>
  <si>
    <t>Цель муниципальной подпрограммы - 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</si>
  <si>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1.7.</t>
  </si>
  <si>
    <t>Задача 2 муниципальной подпрограммы -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</si>
  <si>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чел.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</si>
  <si>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</si>
  <si>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</si>
  <si>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</si>
  <si>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Основное мероприятие 1 ПП - Развитие городского хозяйства Калачинского городского поселения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</si>
  <si>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</si>
  <si>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Задача 1 муниципальной подпрограммы - 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</si>
  <si>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Численность лиц занятых на общественных работах</t>
  </si>
  <si>
    <t>01</t>
  </si>
  <si>
    <t>05</t>
  </si>
  <si>
    <t>13</t>
  </si>
  <si>
    <t>04</t>
  </si>
  <si>
    <t>12</t>
  </si>
  <si>
    <t>03</t>
  </si>
  <si>
    <t>14</t>
  </si>
  <si>
    <t>к постановлению Администрации Калачинского</t>
  </si>
  <si>
    <t>муниципального района</t>
  </si>
  <si>
    <t>1.8.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</si>
  <si>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</si>
  <si>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</si>
  <si>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Приложение № 1</t>
  </si>
  <si>
    <t>1.9.</t>
  </si>
  <si>
    <t>мероприятие 9 ОМ 1 ПП - изготовление технических планов на бесхозяйные газопроводы</t>
  </si>
  <si>
    <t>Подготовка технических планов</t>
  </si>
  <si>
    <t>%</t>
  </si>
  <si>
    <t>мероприятие 10 ОМ 1 ПП - Снос расселенных аварийных многоквартирных домов</t>
  </si>
  <si>
    <t>1.10.</t>
  </si>
  <si>
    <t>1.11.</t>
  </si>
  <si>
    <t>мероприятие 11 ОМ 1 ПП - Резервный фонд Администрации муниципального района</t>
  </si>
  <si>
    <t>от 06.06.2023 № 272-па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</si>
</sst>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2"/>
  <sheetViews>
    <sheetView tabSelected="1" view="pageBreakPreview" zoomScale="60" zoomScaleNormal="70" workbookViewId="0">
      <selection activeCell="F12" sqref="F12:P13"/>
    </sheetView>
  </sheetViews>
  <sheetFormatPr defaultColWidth="9.109375" defaultRowHeight="14.4" x14ac:dyDescent="0.3"/>
  <cols>
    <col min="1" max="1" width="8.6640625" style="4" customWidth="1"/>
    <col min="2" max="2" width="36.33203125" style="4" customWidth="1"/>
    <col min="3" max="4" width="9.109375" style="4"/>
    <col min="5" max="5" width="17.21875" style="4" customWidth="1"/>
    <col min="6" max="6" width="9.109375" style="4"/>
    <col min="7" max="7" width="11" style="4" customWidth="1"/>
    <col min="8" max="8" width="11.88671875" style="4" customWidth="1"/>
    <col min="9" max="9" width="16.5546875" style="4" customWidth="1"/>
    <col min="10" max="10" width="15.88671875" style="4" customWidth="1"/>
    <col min="11" max="11" width="12.6640625" style="4" bestFit="1" customWidth="1"/>
    <col min="12" max="12" width="14.109375" style="4" customWidth="1"/>
    <col min="13" max="13" width="12.6640625" style="4" customWidth="1"/>
    <col min="14" max="14" width="13.88671875" style="4" customWidth="1"/>
    <col min="15" max="15" width="13.33203125" style="4" customWidth="1"/>
    <col min="16" max="16" width="13.6640625" style="4" customWidth="1"/>
    <col min="17" max="17" width="32" style="4" customWidth="1"/>
    <col min="18" max="16384" width="9.109375" style="4"/>
  </cols>
  <sheetData>
    <row r="1" spans="1:25" x14ac:dyDescent="0.3">
      <c r="S1" s="17" t="s">
        <v>74</v>
      </c>
      <c r="T1" s="17"/>
      <c r="U1" s="17"/>
      <c r="V1" s="17"/>
      <c r="W1" s="17"/>
      <c r="X1" s="17"/>
      <c r="Y1" s="17"/>
    </row>
    <row r="2" spans="1:25" x14ac:dyDescent="0.3">
      <c r="S2" s="17" t="s">
        <v>69</v>
      </c>
      <c r="T2" s="17"/>
      <c r="U2" s="17"/>
      <c r="V2" s="17"/>
      <c r="W2" s="17"/>
      <c r="X2" s="17"/>
      <c r="Y2" s="17"/>
    </row>
    <row r="3" spans="1:25" x14ac:dyDescent="0.3">
      <c r="S3" s="17" t="s">
        <v>70</v>
      </c>
      <c r="T3" s="17"/>
      <c r="U3" s="17"/>
      <c r="V3" s="17"/>
      <c r="W3" s="17"/>
      <c r="X3" s="17"/>
      <c r="Y3" s="17"/>
    </row>
    <row r="4" spans="1:25" x14ac:dyDescent="0.3">
      <c r="S4" s="17" t="s">
        <v>83</v>
      </c>
      <c r="T4" s="17"/>
      <c r="U4" s="17"/>
      <c r="V4" s="17"/>
      <c r="W4" s="17"/>
      <c r="X4" s="17"/>
      <c r="Y4" s="17"/>
    </row>
    <row r="5" spans="1:25" ht="1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15" t="s">
        <v>59</v>
      </c>
      <c r="T5" s="15"/>
      <c r="U5" s="15"/>
      <c r="V5" s="15"/>
      <c r="W5" s="15"/>
      <c r="X5" s="15"/>
      <c r="Y5" s="15"/>
    </row>
    <row r="6" spans="1:25" ht="26.2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5"/>
      <c r="T6" s="15"/>
      <c r="U6" s="15"/>
      <c r="V6" s="15"/>
      <c r="W6" s="15"/>
      <c r="X6" s="15"/>
      <c r="Y6" s="15"/>
    </row>
    <row r="7" spans="1:25" ht="19.5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15"/>
      <c r="T7" s="15"/>
      <c r="U7" s="15"/>
      <c r="V7" s="15"/>
      <c r="W7" s="15"/>
      <c r="X7" s="15"/>
      <c r="Y7" s="15"/>
    </row>
    <row r="8" spans="1:25" ht="49.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15"/>
      <c r="T8" s="15"/>
      <c r="U8" s="15"/>
      <c r="V8" s="15"/>
      <c r="W8" s="15"/>
      <c r="X8" s="15"/>
      <c r="Y8" s="15"/>
    </row>
    <row r="9" spans="1:25" x14ac:dyDescent="0.3">
      <c r="A9" s="16" t="s">
        <v>12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5" x14ac:dyDescent="0.3">
      <c r="A10" s="18" t="s">
        <v>11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29.4" customHeight="1" x14ac:dyDescent="0.3">
      <c r="A12" s="13" t="s">
        <v>0</v>
      </c>
      <c r="B12" s="13" t="s">
        <v>26</v>
      </c>
      <c r="C12" s="14" t="s">
        <v>27</v>
      </c>
      <c r="D12" s="14"/>
      <c r="E12" s="14" t="s">
        <v>14</v>
      </c>
      <c r="F12" s="13" t="s">
        <v>55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 t="s">
        <v>56</v>
      </c>
      <c r="R12" s="13"/>
      <c r="S12" s="13"/>
      <c r="T12" s="13"/>
      <c r="U12" s="13"/>
      <c r="V12" s="13"/>
      <c r="W12" s="13"/>
      <c r="X12" s="13"/>
      <c r="Y12" s="13"/>
    </row>
    <row r="13" spans="1:25" ht="42" customHeight="1" x14ac:dyDescent="0.3">
      <c r="A13" s="13"/>
      <c r="B13" s="13"/>
      <c r="C13" s="14"/>
      <c r="D13" s="14"/>
      <c r="E13" s="14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 t="s">
        <v>17</v>
      </c>
      <c r="R13" s="14" t="s">
        <v>18</v>
      </c>
      <c r="S13" s="13" t="s">
        <v>19</v>
      </c>
      <c r="T13" s="13"/>
      <c r="U13" s="13"/>
      <c r="V13" s="13"/>
      <c r="W13" s="13"/>
      <c r="X13" s="13"/>
      <c r="Y13" s="13"/>
    </row>
    <row r="14" spans="1:25" ht="61.2" customHeight="1" x14ac:dyDescent="0.3">
      <c r="A14" s="13"/>
      <c r="B14" s="13"/>
      <c r="C14" s="14"/>
      <c r="D14" s="14"/>
      <c r="E14" s="14"/>
      <c r="F14" s="14" t="s">
        <v>21</v>
      </c>
      <c r="G14" s="14"/>
      <c r="H14" s="14"/>
      <c r="I14" s="14" t="s">
        <v>15</v>
      </c>
      <c r="J14" s="13" t="s">
        <v>16</v>
      </c>
      <c r="K14" s="13" t="s">
        <v>5</v>
      </c>
      <c r="L14" s="13"/>
      <c r="M14" s="13"/>
      <c r="N14" s="13"/>
      <c r="O14" s="13"/>
      <c r="P14" s="13"/>
      <c r="Q14" s="13"/>
      <c r="R14" s="14"/>
      <c r="S14" s="13" t="s">
        <v>16</v>
      </c>
      <c r="T14" s="13" t="s">
        <v>6</v>
      </c>
      <c r="U14" s="13"/>
      <c r="V14" s="13"/>
      <c r="W14" s="13"/>
      <c r="X14" s="13"/>
      <c r="Y14" s="13"/>
    </row>
    <row r="15" spans="1:25" ht="88.95" customHeight="1" x14ac:dyDescent="0.3">
      <c r="A15" s="13"/>
      <c r="B15" s="13"/>
      <c r="C15" s="11" t="s">
        <v>1</v>
      </c>
      <c r="D15" s="11" t="s">
        <v>2</v>
      </c>
      <c r="E15" s="14"/>
      <c r="F15" s="12" t="s">
        <v>22</v>
      </c>
      <c r="G15" s="12" t="s">
        <v>23</v>
      </c>
      <c r="H15" s="12" t="s">
        <v>25</v>
      </c>
      <c r="I15" s="14"/>
      <c r="J15" s="13"/>
      <c r="K15" s="11" t="s">
        <v>28</v>
      </c>
      <c r="L15" s="11" t="s">
        <v>29</v>
      </c>
      <c r="M15" s="11" t="s">
        <v>30</v>
      </c>
      <c r="N15" s="11" t="s">
        <v>31</v>
      </c>
      <c r="O15" s="11" t="s">
        <v>32</v>
      </c>
      <c r="P15" s="11" t="s">
        <v>33</v>
      </c>
      <c r="Q15" s="13"/>
      <c r="R15" s="14"/>
      <c r="S15" s="13"/>
      <c r="T15" s="11" t="s">
        <v>28</v>
      </c>
      <c r="U15" s="11" t="s">
        <v>29</v>
      </c>
      <c r="V15" s="11" t="s">
        <v>30</v>
      </c>
      <c r="W15" s="11" t="s">
        <v>31</v>
      </c>
      <c r="X15" s="11" t="s">
        <v>32</v>
      </c>
      <c r="Y15" s="11" t="s">
        <v>33</v>
      </c>
    </row>
    <row r="16" spans="1:25" x14ac:dyDescent="0.3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18</v>
      </c>
      <c r="S16" s="7">
        <v>19</v>
      </c>
      <c r="T16" s="7">
        <v>20</v>
      </c>
      <c r="U16" s="7">
        <v>21</v>
      </c>
      <c r="V16" s="7">
        <v>22</v>
      </c>
      <c r="W16" s="7">
        <v>23</v>
      </c>
      <c r="X16" s="7">
        <v>24</v>
      </c>
      <c r="Y16" s="7">
        <v>25</v>
      </c>
    </row>
    <row r="17" spans="1:25" x14ac:dyDescent="0.3">
      <c r="A17" s="19" t="s">
        <v>51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</row>
    <row r="18" spans="1:25" x14ac:dyDescent="0.3">
      <c r="A18" s="19" t="s">
        <v>60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</row>
    <row r="19" spans="1:25" x14ac:dyDescent="0.3">
      <c r="A19" s="13">
        <v>1</v>
      </c>
      <c r="B19" s="14" t="s">
        <v>57</v>
      </c>
      <c r="C19" s="13">
        <v>2020</v>
      </c>
      <c r="D19" s="13">
        <v>2025</v>
      </c>
      <c r="E19" s="14" t="s">
        <v>4</v>
      </c>
      <c r="F19" s="14" t="s">
        <v>4</v>
      </c>
      <c r="G19" s="20" t="s">
        <v>4</v>
      </c>
      <c r="H19" s="20" t="s">
        <v>4</v>
      </c>
      <c r="I19" s="8" t="s">
        <v>3</v>
      </c>
      <c r="J19" s="3">
        <f>SUM(K19:P19)</f>
        <v>14529162.970000001</v>
      </c>
      <c r="K19" s="3">
        <f>K20+K21+K22</f>
        <v>2577893.2200000002</v>
      </c>
      <c r="L19" s="3">
        <f t="shared" ref="L19:P19" si="0">L20+L21+L22</f>
        <v>1840954</v>
      </c>
      <c r="M19" s="3">
        <f>M20+M21+M22</f>
        <v>3555297.5300000003</v>
      </c>
      <c r="N19" s="3">
        <f t="shared" si="0"/>
        <v>2859954.2199999997</v>
      </c>
      <c r="O19" s="3">
        <f t="shared" si="0"/>
        <v>1847532</v>
      </c>
      <c r="P19" s="3">
        <f t="shared" si="0"/>
        <v>1847532</v>
      </c>
      <c r="Q19" s="14" t="s">
        <v>4</v>
      </c>
      <c r="R19" s="14" t="s">
        <v>4</v>
      </c>
      <c r="S19" s="13" t="s">
        <v>4</v>
      </c>
      <c r="T19" s="13" t="s">
        <v>4</v>
      </c>
      <c r="U19" s="13" t="s">
        <v>4</v>
      </c>
      <c r="V19" s="13" t="s">
        <v>4</v>
      </c>
      <c r="W19" s="13" t="s">
        <v>4</v>
      </c>
      <c r="X19" s="13" t="s">
        <v>4</v>
      </c>
      <c r="Y19" s="13" t="s">
        <v>4</v>
      </c>
    </row>
    <row r="20" spans="1:25" ht="27.6" x14ac:dyDescent="0.3">
      <c r="A20" s="13"/>
      <c r="B20" s="14"/>
      <c r="C20" s="13"/>
      <c r="D20" s="13"/>
      <c r="E20" s="14"/>
      <c r="F20" s="14"/>
      <c r="G20" s="20"/>
      <c r="H20" s="20"/>
      <c r="I20" s="9" t="s">
        <v>20</v>
      </c>
      <c r="J20" s="3">
        <f t="shared" ref="J20:J66" si="1">SUM(K20:P20)</f>
        <v>0</v>
      </c>
      <c r="K20" s="3">
        <f t="shared" ref="K20:L22" si="2">K24+K28+K32+K36+K40+K44+K48+K64+K52</f>
        <v>0</v>
      </c>
      <c r="L20" s="3">
        <f t="shared" si="2"/>
        <v>0</v>
      </c>
      <c r="M20" s="3">
        <f>M24+M28+M32+M36+M40+M44+M48+M64+M56+M60+M52</f>
        <v>0</v>
      </c>
      <c r="N20" s="3">
        <f>N24+N28+N32+N36+N40+N44+N48+N64+N56+N60+N52</f>
        <v>0</v>
      </c>
      <c r="O20" s="3">
        <f t="shared" ref="O20:P22" si="3">O24+O28+O32+O36+O40+O44+O48+O64+O52</f>
        <v>0</v>
      </c>
      <c r="P20" s="3">
        <f t="shared" si="3"/>
        <v>0</v>
      </c>
      <c r="Q20" s="14"/>
      <c r="R20" s="14"/>
      <c r="S20" s="13"/>
      <c r="T20" s="13"/>
      <c r="U20" s="13"/>
      <c r="V20" s="13"/>
      <c r="W20" s="13"/>
      <c r="X20" s="13"/>
      <c r="Y20" s="13"/>
    </row>
    <row r="21" spans="1:25" ht="27.6" x14ac:dyDescent="0.3">
      <c r="A21" s="13"/>
      <c r="B21" s="14"/>
      <c r="C21" s="13"/>
      <c r="D21" s="13"/>
      <c r="E21" s="14"/>
      <c r="F21" s="14"/>
      <c r="G21" s="20"/>
      <c r="H21" s="20"/>
      <c r="I21" s="9" t="s">
        <v>8</v>
      </c>
      <c r="J21" s="3">
        <f t="shared" si="1"/>
        <v>1052217.25</v>
      </c>
      <c r="K21" s="3">
        <f t="shared" si="2"/>
        <v>0</v>
      </c>
      <c r="L21" s="3">
        <f t="shared" si="2"/>
        <v>0</v>
      </c>
      <c r="M21" s="3">
        <f t="shared" ref="M21:N22" si="4">M25+M29+M33+M37+M41+M45+M49+M65+M57+M61+M53</f>
        <v>1052217.25</v>
      </c>
      <c r="N21" s="3">
        <f t="shared" si="4"/>
        <v>0</v>
      </c>
      <c r="O21" s="3">
        <f t="shared" si="3"/>
        <v>0</v>
      </c>
      <c r="P21" s="3">
        <f t="shared" si="3"/>
        <v>0</v>
      </c>
      <c r="Q21" s="14"/>
      <c r="R21" s="14"/>
      <c r="S21" s="13"/>
      <c r="T21" s="13"/>
      <c r="U21" s="13"/>
      <c r="V21" s="13"/>
      <c r="W21" s="13"/>
      <c r="X21" s="13"/>
      <c r="Y21" s="13"/>
    </row>
    <row r="22" spans="1:25" ht="30" customHeight="1" x14ac:dyDescent="0.3">
      <c r="A22" s="13"/>
      <c r="B22" s="14"/>
      <c r="C22" s="13"/>
      <c r="D22" s="13"/>
      <c r="E22" s="14"/>
      <c r="F22" s="14"/>
      <c r="G22" s="20"/>
      <c r="H22" s="20"/>
      <c r="I22" s="9" t="s">
        <v>9</v>
      </c>
      <c r="J22" s="3">
        <f t="shared" si="1"/>
        <v>13476945.720000001</v>
      </c>
      <c r="K22" s="3">
        <f t="shared" si="2"/>
        <v>2577893.2200000002</v>
      </c>
      <c r="L22" s="3">
        <f t="shared" si="2"/>
        <v>1840954</v>
      </c>
      <c r="M22" s="3">
        <f t="shared" si="4"/>
        <v>2503080.2800000003</v>
      </c>
      <c r="N22" s="3">
        <f t="shared" si="4"/>
        <v>2859954.2199999997</v>
      </c>
      <c r="O22" s="3">
        <f t="shared" si="3"/>
        <v>1847532</v>
      </c>
      <c r="P22" s="3">
        <f t="shared" si="3"/>
        <v>1847532</v>
      </c>
      <c r="Q22" s="14"/>
      <c r="R22" s="14"/>
      <c r="S22" s="13"/>
      <c r="T22" s="13"/>
      <c r="U22" s="13"/>
      <c r="V22" s="13"/>
      <c r="W22" s="13"/>
      <c r="X22" s="13"/>
      <c r="Y22" s="13"/>
    </row>
    <row r="23" spans="1:25" ht="16.5" customHeight="1" x14ac:dyDescent="0.3">
      <c r="A23" s="13" t="s">
        <v>34</v>
      </c>
      <c r="B23" s="14" t="s">
        <v>35</v>
      </c>
      <c r="C23" s="13">
        <v>2020</v>
      </c>
      <c r="D23" s="13">
        <v>2025</v>
      </c>
      <c r="E23" s="14" t="s">
        <v>24</v>
      </c>
      <c r="F23" s="20" t="s">
        <v>62</v>
      </c>
      <c r="G23" s="20" t="s">
        <v>64</v>
      </c>
      <c r="H23" s="20" t="s">
        <v>4</v>
      </c>
      <c r="I23" s="9" t="s">
        <v>3</v>
      </c>
      <c r="J23" s="3">
        <f t="shared" si="1"/>
        <v>3118121.17</v>
      </c>
      <c r="K23" s="3">
        <f>K24+K25+K26</f>
        <v>452651.37</v>
      </c>
      <c r="L23" s="3">
        <f t="shared" ref="L23:P23" si="5">L24+L25+L26</f>
        <v>307400</v>
      </c>
      <c r="M23" s="3">
        <f t="shared" si="5"/>
        <v>836660.58</v>
      </c>
      <c r="N23" s="3">
        <f t="shared" si="5"/>
        <v>906609.22</v>
      </c>
      <c r="O23" s="3">
        <f t="shared" si="5"/>
        <v>307400</v>
      </c>
      <c r="P23" s="3">
        <f t="shared" si="5"/>
        <v>307400</v>
      </c>
      <c r="Q23" s="14" t="s">
        <v>4</v>
      </c>
      <c r="R23" s="14" t="s">
        <v>4</v>
      </c>
      <c r="S23" s="13" t="s">
        <v>4</v>
      </c>
      <c r="T23" s="13" t="s">
        <v>4</v>
      </c>
      <c r="U23" s="13" t="s">
        <v>4</v>
      </c>
      <c r="V23" s="13" t="s">
        <v>4</v>
      </c>
      <c r="W23" s="13" t="s">
        <v>4</v>
      </c>
      <c r="X23" s="13" t="s">
        <v>4</v>
      </c>
      <c r="Y23" s="13" t="s">
        <v>4</v>
      </c>
    </row>
    <row r="24" spans="1:25" ht="30" customHeight="1" x14ac:dyDescent="0.3">
      <c r="A24" s="13"/>
      <c r="B24" s="14"/>
      <c r="C24" s="13"/>
      <c r="D24" s="13"/>
      <c r="E24" s="14"/>
      <c r="F24" s="20"/>
      <c r="G24" s="20"/>
      <c r="H24" s="20"/>
      <c r="I24" s="9" t="s">
        <v>20</v>
      </c>
      <c r="J24" s="3">
        <f t="shared" si="1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14"/>
      <c r="R24" s="14"/>
      <c r="S24" s="13"/>
      <c r="T24" s="13"/>
      <c r="U24" s="13"/>
      <c r="V24" s="13"/>
      <c r="W24" s="13"/>
      <c r="X24" s="13"/>
      <c r="Y24" s="13"/>
    </row>
    <row r="25" spans="1:25" ht="30" customHeight="1" x14ac:dyDescent="0.3">
      <c r="A25" s="13"/>
      <c r="B25" s="14"/>
      <c r="C25" s="13"/>
      <c r="D25" s="13"/>
      <c r="E25" s="14"/>
      <c r="F25" s="20"/>
      <c r="G25" s="20"/>
      <c r="H25" s="20"/>
      <c r="I25" s="9" t="s">
        <v>8</v>
      </c>
      <c r="J25" s="3">
        <f t="shared" si="1"/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14"/>
      <c r="R25" s="14"/>
      <c r="S25" s="13"/>
      <c r="T25" s="13"/>
      <c r="U25" s="13"/>
      <c r="V25" s="13"/>
      <c r="W25" s="13"/>
      <c r="X25" s="13"/>
      <c r="Y25" s="13"/>
    </row>
    <row r="26" spans="1:25" ht="30" customHeight="1" x14ac:dyDescent="0.3">
      <c r="A26" s="13"/>
      <c r="B26" s="14"/>
      <c r="C26" s="13"/>
      <c r="D26" s="13"/>
      <c r="E26" s="14"/>
      <c r="F26" s="20"/>
      <c r="G26" s="20"/>
      <c r="H26" s="20"/>
      <c r="I26" s="9" t="s">
        <v>9</v>
      </c>
      <c r="J26" s="3">
        <f t="shared" si="1"/>
        <v>3118121.17</v>
      </c>
      <c r="K26" s="3">
        <v>452651.37</v>
      </c>
      <c r="L26" s="3">
        <v>307400</v>
      </c>
      <c r="M26" s="3">
        <v>836660.58</v>
      </c>
      <c r="N26" s="3">
        <v>906609.22</v>
      </c>
      <c r="O26" s="3">
        <v>307400</v>
      </c>
      <c r="P26" s="3">
        <v>307400</v>
      </c>
      <c r="Q26" s="14"/>
      <c r="R26" s="14"/>
      <c r="S26" s="13"/>
      <c r="T26" s="13"/>
      <c r="U26" s="13"/>
      <c r="V26" s="13"/>
      <c r="W26" s="13"/>
      <c r="X26" s="13"/>
      <c r="Y26" s="13"/>
    </row>
    <row r="27" spans="1:25" ht="18" customHeight="1" x14ac:dyDescent="0.3">
      <c r="A27" s="13" t="s">
        <v>36</v>
      </c>
      <c r="B27" s="14" t="s">
        <v>37</v>
      </c>
      <c r="C27" s="13">
        <v>2020</v>
      </c>
      <c r="D27" s="13">
        <v>2025</v>
      </c>
      <c r="E27" s="14" t="s">
        <v>24</v>
      </c>
      <c r="F27" s="20" t="s">
        <v>65</v>
      </c>
      <c r="G27" s="20" t="s">
        <v>66</v>
      </c>
      <c r="H27" s="20" t="s">
        <v>4</v>
      </c>
      <c r="I27" s="9" t="s">
        <v>3</v>
      </c>
      <c r="J27" s="3">
        <f t="shared" si="1"/>
        <v>1501300</v>
      </c>
      <c r="K27" s="3">
        <f>K28+K29+K30</f>
        <v>227300</v>
      </c>
      <c r="L27" s="3">
        <f t="shared" ref="L27:P27" si="6">L28+L29+L30</f>
        <v>308000</v>
      </c>
      <c r="M27" s="3">
        <f t="shared" si="6"/>
        <v>150000</v>
      </c>
      <c r="N27" s="3">
        <f t="shared" si="6"/>
        <v>200000</v>
      </c>
      <c r="O27" s="3">
        <f t="shared" si="6"/>
        <v>308000</v>
      </c>
      <c r="P27" s="3">
        <f t="shared" si="6"/>
        <v>308000</v>
      </c>
      <c r="Q27" s="14" t="s">
        <v>4</v>
      </c>
      <c r="R27" s="14" t="s">
        <v>4</v>
      </c>
      <c r="S27" s="13" t="s">
        <v>4</v>
      </c>
      <c r="T27" s="13" t="s">
        <v>4</v>
      </c>
      <c r="U27" s="13" t="s">
        <v>4</v>
      </c>
      <c r="V27" s="13" t="s">
        <v>4</v>
      </c>
      <c r="W27" s="13" t="s">
        <v>4</v>
      </c>
      <c r="X27" s="13" t="s">
        <v>4</v>
      </c>
      <c r="Y27" s="13" t="s">
        <v>4</v>
      </c>
    </row>
    <row r="28" spans="1:25" ht="30" customHeight="1" x14ac:dyDescent="0.3">
      <c r="A28" s="13"/>
      <c r="B28" s="14"/>
      <c r="C28" s="13"/>
      <c r="D28" s="13"/>
      <c r="E28" s="14"/>
      <c r="F28" s="20"/>
      <c r="G28" s="20"/>
      <c r="H28" s="20"/>
      <c r="I28" s="9" t="s">
        <v>20</v>
      </c>
      <c r="J28" s="3">
        <f t="shared" si="1"/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14"/>
      <c r="R28" s="14"/>
      <c r="S28" s="13"/>
      <c r="T28" s="13"/>
      <c r="U28" s="13"/>
      <c r="V28" s="13"/>
      <c r="W28" s="13"/>
      <c r="X28" s="13"/>
      <c r="Y28" s="13"/>
    </row>
    <row r="29" spans="1:25" ht="30" customHeight="1" x14ac:dyDescent="0.3">
      <c r="A29" s="13"/>
      <c r="B29" s="14"/>
      <c r="C29" s="13"/>
      <c r="D29" s="13"/>
      <c r="E29" s="14"/>
      <c r="F29" s="20"/>
      <c r="G29" s="20"/>
      <c r="H29" s="20"/>
      <c r="I29" s="9" t="s">
        <v>8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14"/>
      <c r="R29" s="14"/>
      <c r="S29" s="13"/>
      <c r="T29" s="13"/>
      <c r="U29" s="13"/>
      <c r="V29" s="13"/>
      <c r="W29" s="13"/>
      <c r="X29" s="13"/>
      <c r="Y29" s="13"/>
    </row>
    <row r="30" spans="1:25" ht="30" customHeight="1" x14ac:dyDescent="0.3">
      <c r="A30" s="13"/>
      <c r="B30" s="14"/>
      <c r="C30" s="13"/>
      <c r="D30" s="13"/>
      <c r="E30" s="14"/>
      <c r="F30" s="20"/>
      <c r="G30" s="20"/>
      <c r="H30" s="20"/>
      <c r="I30" s="9" t="s">
        <v>9</v>
      </c>
      <c r="J30" s="3">
        <f t="shared" si="1"/>
        <v>1501300</v>
      </c>
      <c r="K30" s="3">
        <v>227300</v>
      </c>
      <c r="L30" s="3">
        <v>308000</v>
      </c>
      <c r="M30" s="3">
        <v>150000</v>
      </c>
      <c r="N30" s="3">
        <v>200000</v>
      </c>
      <c r="O30" s="3">
        <v>308000</v>
      </c>
      <c r="P30" s="3">
        <v>308000</v>
      </c>
      <c r="Q30" s="14"/>
      <c r="R30" s="14"/>
      <c r="S30" s="13"/>
      <c r="T30" s="13"/>
      <c r="U30" s="13"/>
      <c r="V30" s="13"/>
      <c r="W30" s="13"/>
      <c r="X30" s="13"/>
      <c r="Y30" s="13"/>
    </row>
    <row r="31" spans="1:25" ht="18" customHeight="1" x14ac:dyDescent="0.3">
      <c r="A31" s="13" t="s">
        <v>38</v>
      </c>
      <c r="B31" s="14" t="s">
        <v>39</v>
      </c>
      <c r="C31" s="13">
        <v>2020</v>
      </c>
      <c r="D31" s="13">
        <v>2025</v>
      </c>
      <c r="E31" s="14" t="s">
        <v>24</v>
      </c>
      <c r="F31" s="20" t="s">
        <v>65</v>
      </c>
      <c r="G31" s="20" t="s">
        <v>66</v>
      </c>
      <c r="H31" s="20" t="s">
        <v>4</v>
      </c>
      <c r="I31" s="9" t="s">
        <v>3</v>
      </c>
      <c r="J31" s="3">
        <f t="shared" si="1"/>
        <v>1271000</v>
      </c>
      <c r="K31" s="3">
        <f>K32+K33+K34</f>
        <v>160000</v>
      </c>
      <c r="L31" s="3">
        <f t="shared" ref="L31:P31" si="7">L32+L33+L34</f>
        <v>270000</v>
      </c>
      <c r="M31" s="3">
        <f t="shared" si="7"/>
        <v>101000</v>
      </c>
      <c r="N31" s="3">
        <f t="shared" si="7"/>
        <v>200000</v>
      </c>
      <c r="O31" s="3">
        <f t="shared" si="7"/>
        <v>270000</v>
      </c>
      <c r="P31" s="3">
        <f t="shared" si="7"/>
        <v>270000</v>
      </c>
      <c r="Q31" s="14" t="s">
        <v>4</v>
      </c>
      <c r="R31" s="14" t="s">
        <v>4</v>
      </c>
      <c r="S31" s="13" t="s">
        <v>4</v>
      </c>
      <c r="T31" s="13" t="s">
        <v>4</v>
      </c>
      <c r="U31" s="13" t="s">
        <v>4</v>
      </c>
      <c r="V31" s="13" t="s">
        <v>4</v>
      </c>
      <c r="W31" s="13" t="s">
        <v>4</v>
      </c>
      <c r="X31" s="13" t="s">
        <v>4</v>
      </c>
      <c r="Y31" s="13" t="s">
        <v>4</v>
      </c>
    </row>
    <row r="32" spans="1:25" ht="30" customHeight="1" x14ac:dyDescent="0.3">
      <c r="A32" s="13"/>
      <c r="B32" s="14"/>
      <c r="C32" s="13"/>
      <c r="D32" s="13"/>
      <c r="E32" s="14"/>
      <c r="F32" s="20"/>
      <c r="G32" s="20"/>
      <c r="H32" s="20"/>
      <c r="I32" s="9" t="s">
        <v>20</v>
      </c>
      <c r="J32" s="3">
        <f t="shared" si="1"/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14"/>
      <c r="R32" s="14"/>
      <c r="S32" s="13"/>
      <c r="T32" s="13"/>
      <c r="U32" s="13"/>
      <c r="V32" s="13"/>
      <c r="W32" s="13"/>
      <c r="X32" s="13"/>
      <c r="Y32" s="13"/>
    </row>
    <row r="33" spans="1:25" ht="30" customHeight="1" x14ac:dyDescent="0.3">
      <c r="A33" s="13"/>
      <c r="B33" s="14"/>
      <c r="C33" s="13"/>
      <c r="D33" s="13"/>
      <c r="E33" s="14"/>
      <c r="F33" s="20"/>
      <c r="G33" s="20"/>
      <c r="H33" s="20"/>
      <c r="I33" s="9" t="s">
        <v>8</v>
      </c>
      <c r="J33" s="3">
        <f t="shared" si="1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14"/>
      <c r="R33" s="14"/>
      <c r="S33" s="13"/>
      <c r="T33" s="13"/>
      <c r="U33" s="13"/>
      <c r="V33" s="13"/>
      <c r="W33" s="13"/>
      <c r="X33" s="13"/>
      <c r="Y33" s="13"/>
    </row>
    <row r="34" spans="1:25" ht="30" customHeight="1" x14ac:dyDescent="0.3">
      <c r="A34" s="13"/>
      <c r="B34" s="14"/>
      <c r="C34" s="13"/>
      <c r="D34" s="13"/>
      <c r="E34" s="14"/>
      <c r="F34" s="20"/>
      <c r="G34" s="20"/>
      <c r="H34" s="20"/>
      <c r="I34" s="9" t="s">
        <v>9</v>
      </c>
      <c r="J34" s="3">
        <f t="shared" si="1"/>
        <v>1271000</v>
      </c>
      <c r="K34" s="3">
        <v>160000</v>
      </c>
      <c r="L34" s="3">
        <v>270000</v>
      </c>
      <c r="M34" s="3">
        <v>101000</v>
      </c>
      <c r="N34" s="3">
        <v>200000</v>
      </c>
      <c r="O34" s="3">
        <v>270000</v>
      </c>
      <c r="P34" s="3">
        <v>270000</v>
      </c>
      <c r="Q34" s="14"/>
      <c r="R34" s="14"/>
      <c r="S34" s="13"/>
      <c r="T34" s="13"/>
      <c r="U34" s="13"/>
      <c r="V34" s="13"/>
      <c r="W34" s="13"/>
      <c r="X34" s="13"/>
      <c r="Y34" s="13"/>
    </row>
    <row r="35" spans="1:25" ht="18" customHeight="1" x14ac:dyDescent="0.3">
      <c r="A35" s="13" t="s">
        <v>40</v>
      </c>
      <c r="B35" s="14" t="s">
        <v>41</v>
      </c>
      <c r="C35" s="13">
        <v>2020</v>
      </c>
      <c r="D35" s="13">
        <v>2025</v>
      </c>
      <c r="E35" s="14" t="s">
        <v>24</v>
      </c>
      <c r="F35" s="20" t="s">
        <v>65</v>
      </c>
      <c r="G35" s="20" t="s">
        <v>66</v>
      </c>
      <c r="H35" s="20" t="s">
        <v>4</v>
      </c>
      <c r="I35" s="9" t="s">
        <v>3</v>
      </c>
      <c r="J35" s="3">
        <f t="shared" si="1"/>
        <v>1219850</v>
      </c>
      <c r="K35" s="3">
        <f>K36+K37+K38</f>
        <v>204600</v>
      </c>
      <c r="L35" s="3">
        <f t="shared" ref="L35:P35" si="8">L36+L37+L38</f>
        <v>176000</v>
      </c>
      <c r="M35" s="3">
        <f t="shared" si="8"/>
        <v>187250</v>
      </c>
      <c r="N35" s="3">
        <f t="shared" si="8"/>
        <v>300000</v>
      </c>
      <c r="O35" s="3">
        <f t="shared" si="8"/>
        <v>176000</v>
      </c>
      <c r="P35" s="3">
        <f t="shared" si="8"/>
        <v>176000</v>
      </c>
      <c r="Q35" s="14" t="s">
        <v>4</v>
      </c>
      <c r="R35" s="14" t="s">
        <v>4</v>
      </c>
      <c r="S35" s="13" t="s">
        <v>4</v>
      </c>
      <c r="T35" s="13" t="s">
        <v>4</v>
      </c>
      <c r="U35" s="13" t="s">
        <v>4</v>
      </c>
      <c r="V35" s="13" t="s">
        <v>4</v>
      </c>
      <c r="W35" s="13" t="s">
        <v>4</v>
      </c>
      <c r="X35" s="13" t="s">
        <v>4</v>
      </c>
      <c r="Y35" s="13" t="s">
        <v>4</v>
      </c>
    </row>
    <row r="36" spans="1:25" ht="30" customHeight="1" x14ac:dyDescent="0.3">
      <c r="A36" s="13"/>
      <c r="B36" s="14"/>
      <c r="C36" s="13"/>
      <c r="D36" s="13"/>
      <c r="E36" s="14"/>
      <c r="F36" s="20"/>
      <c r="G36" s="20"/>
      <c r="H36" s="20"/>
      <c r="I36" s="9" t="s">
        <v>20</v>
      </c>
      <c r="J36" s="3">
        <f t="shared" si="1"/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14"/>
      <c r="R36" s="14"/>
      <c r="S36" s="13"/>
      <c r="T36" s="13"/>
      <c r="U36" s="13"/>
      <c r="V36" s="13"/>
      <c r="W36" s="13"/>
      <c r="X36" s="13"/>
      <c r="Y36" s="13"/>
    </row>
    <row r="37" spans="1:25" ht="30" customHeight="1" x14ac:dyDescent="0.3">
      <c r="A37" s="13"/>
      <c r="B37" s="14"/>
      <c r="C37" s="13"/>
      <c r="D37" s="13"/>
      <c r="E37" s="14"/>
      <c r="F37" s="20"/>
      <c r="G37" s="20"/>
      <c r="H37" s="20"/>
      <c r="I37" s="9" t="s">
        <v>8</v>
      </c>
      <c r="J37" s="3">
        <f t="shared" si="1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14"/>
      <c r="R37" s="14"/>
      <c r="S37" s="13"/>
      <c r="T37" s="13"/>
      <c r="U37" s="13"/>
      <c r="V37" s="13"/>
      <c r="W37" s="13"/>
      <c r="X37" s="13"/>
      <c r="Y37" s="13"/>
    </row>
    <row r="38" spans="1:25" ht="30" customHeight="1" x14ac:dyDescent="0.3">
      <c r="A38" s="13"/>
      <c r="B38" s="14"/>
      <c r="C38" s="13"/>
      <c r="D38" s="13"/>
      <c r="E38" s="14"/>
      <c r="F38" s="20"/>
      <c r="G38" s="20"/>
      <c r="H38" s="20"/>
      <c r="I38" s="9" t="s">
        <v>9</v>
      </c>
      <c r="J38" s="3">
        <f t="shared" si="1"/>
        <v>1219850</v>
      </c>
      <c r="K38" s="3">
        <v>204600</v>
      </c>
      <c r="L38" s="3">
        <v>176000</v>
      </c>
      <c r="M38" s="3">
        <v>187250</v>
      </c>
      <c r="N38" s="3">
        <v>300000</v>
      </c>
      <c r="O38" s="3">
        <v>176000</v>
      </c>
      <c r="P38" s="3">
        <v>176000</v>
      </c>
      <c r="Q38" s="14"/>
      <c r="R38" s="14"/>
      <c r="S38" s="13"/>
      <c r="T38" s="13"/>
      <c r="U38" s="13"/>
      <c r="V38" s="13"/>
      <c r="W38" s="13"/>
      <c r="X38" s="13"/>
      <c r="Y38" s="13"/>
    </row>
    <row r="39" spans="1:25" ht="18" customHeight="1" x14ac:dyDescent="0.3">
      <c r="A39" s="13" t="s">
        <v>42</v>
      </c>
      <c r="B39" s="14" t="s">
        <v>43</v>
      </c>
      <c r="C39" s="13">
        <v>2020</v>
      </c>
      <c r="D39" s="13">
        <v>2025</v>
      </c>
      <c r="E39" s="14" t="s">
        <v>13</v>
      </c>
      <c r="F39" s="20" t="s">
        <v>62</v>
      </c>
      <c r="G39" s="20" t="s">
        <v>64</v>
      </c>
      <c r="H39" s="20" t="s">
        <v>4</v>
      </c>
      <c r="I39" s="9" t="s">
        <v>3</v>
      </c>
      <c r="J39" s="3">
        <f t="shared" si="1"/>
        <v>3636277.85</v>
      </c>
      <c r="K39" s="3">
        <f>K40+K41+K42</f>
        <v>1369277.85</v>
      </c>
      <c r="L39" s="3">
        <f t="shared" ref="L39:P39" si="9">L40+L41+L42</f>
        <v>500000</v>
      </c>
      <c r="M39" s="3">
        <f t="shared" si="9"/>
        <v>267000</v>
      </c>
      <c r="N39" s="3">
        <f t="shared" si="9"/>
        <v>500000</v>
      </c>
      <c r="O39" s="3">
        <f t="shared" si="9"/>
        <v>500000</v>
      </c>
      <c r="P39" s="3">
        <f t="shared" si="9"/>
        <v>500000</v>
      </c>
      <c r="Q39" s="14" t="s">
        <v>4</v>
      </c>
      <c r="R39" s="14" t="s">
        <v>4</v>
      </c>
      <c r="S39" s="13" t="s">
        <v>4</v>
      </c>
      <c r="T39" s="13" t="s">
        <v>4</v>
      </c>
      <c r="U39" s="13" t="s">
        <v>4</v>
      </c>
      <c r="V39" s="13" t="s">
        <v>4</v>
      </c>
      <c r="W39" s="13" t="s">
        <v>4</v>
      </c>
      <c r="X39" s="13" t="s">
        <v>4</v>
      </c>
      <c r="Y39" s="13" t="s">
        <v>4</v>
      </c>
    </row>
    <row r="40" spans="1:25" ht="30" customHeight="1" x14ac:dyDescent="0.3">
      <c r="A40" s="13"/>
      <c r="B40" s="14"/>
      <c r="C40" s="13"/>
      <c r="D40" s="13"/>
      <c r="E40" s="14"/>
      <c r="F40" s="20"/>
      <c r="G40" s="20"/>
      <c r="H40" s="20"/>
      <c r="I40" s="9" t="s">
        <v>20</v>
      </c>
      <c r="J40" s="3">
        <f t="shared" si="1"/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14"/>
      <c r="R40" s="14"/>
      <c r="S40" s="13"/>
      <c r="T40" s="13"/>
      <c r="U40" s="13"/>
      <c r="V40" s="13"/>
      <c r="W40" s="13"/>
      <c r="X40" s="13"/>
      <c r="Y40" s="13"/>
    </row>
    <row r="41" spans="1:25" ht="30" customHeight="1" x14ac:dyDescent="0.3">
      <c r="A41" s="13"/>
      <c r="B41" s="14"/>
      <c r="C41" s="13"/>
      <c r="D41" s="13"/>
      <c r="E41" s="14"/>
      <c r="F41" s="20"/>
      <c r="G41" s="20"/>
      <c r="H41" s="20"/>
      <c r="I41" s="9" t="s">
        <v>8</v>
      </c>
      <c r="J41" s="3">
        <f t="shared" si="1"/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14"/>
      <c r="R41" s="14"/>
      <c r="S41" s="13"/>
      <c r="T41" s="13"/>
      <c r="U41" s="13"/>
      <c r="V41" s="13"/>
      <c r="W41" s="13"/>
      <c r="X41" s="13"/>
      <c r="Y41" s="13"/>
    </row>
    <row r="42" spans="1:25" ht="30" customHeight="1" x14ac:dyDescent="0.3">
      <c r="A42" s="13"/>
      <c r="B42" s="14"/>
      <c r="C42" s="13"/>
      <c r="D42" s="13"/>
      <c r="E42" s="14"/>
      <c r="F42" s="20"/>
      <c r="G42" s="20"/>
      <c r="H42" s="20"/>
      <c r="I42" s="9" t="s">
        <v>9</v>
      </c>
      <c r="J42" s="3">
        <f t="shared" si="1"/>
        <v>3636277.85</v>
      </c>
      <c r="K42" s="3">
        <v>1369277.85</v>
      </c>
      <c r="L42" s="3">
        <v>500000</v>
      </c>
      <c r="M42" s="3">
        <v>267000</v>
      </c>
      <c r="N42" s="3">
        <v>500000</v>
      </c>
      <c r="O42" s="3">
        <v>500000</v>
      </c>
      <c r="P42" s="3">
        <v>500000</v>
      </c>
      <c r="Q42" s="14"/>
      <c r="R42" s="14"/>
      <c r="S42" s="13"/>
      <c r="T42" s="13"/>
      <c r="U42" s="13"/>
      <c r="V42" s="13"/>
      <c r="W42" s="13"/>
      <c r="X42" s="13"/>
      <c r="Y42" s="13"/>
    </row>
    <row r="43" spans="1:25" ht="18.75" customHeight="1" x14ac:dyDescent="0.3">
      <c r="A43" s="13" t="s">
        <v>44</v>
      </c>
      <c r="B43" s="14" t="s">
        <v>45</v>
      </c>
      <c r="C43" s="13">
        <v>2020</v>
      </c>
      <c r="D43" s="13">
        <v>2025</v>
      </c>
      <c r="E43" s="14" t="s">
        <v>13</v>
      </c>
      <c r="F43" s="20" t="s">
        <v>67</v>
      </c>
      <c r="G43" s="20" t="s">
        <v>68</v>
      </c>
      <c r="H43" s="20" t="s">
        <v>4</v>
      </c>
      <c r="I43" s="9" t="s">
        <v>3</v>
      </c>
      <c r="J43" s="3">
        <f t="shared" si="1"/>
        <v>663567</v>
      </c>
      <c r="K43" s="3">
        <f>K44+K45+K46</f>
        <v>0</v>
      </c>
      <c r="L43" s="3">
        <f t="shared" ref="L43:P43" si="10">L44+L45+L46</f>
        <v>140000</v>
      </c>
      <c r="M43" s="3">
        <f t="shared" si="10"/>
        <v>103567</v>
      </c>
      <c r="N43" s="3">
        <f t="shared" si="10"/>
        <v>140000</v>
      </c>
      <c r="O43" s="3">
        <f t="shared" si="10"/>
        <v>140000</v>
      </c>
      <c r="P43" s="3">
        <f t="shared" si="10"/>
        <v>140000</v>
      </c>
      <c r="Q43" s="14" t="s">
        <v>4</v>
      </c>
      <c r="R43" s="14" t="s">
        <v>4</v>
      </c>
      <c r="S43" s="13" t="s">
        <v>4</v>
      </c>
      <c r="T43" s="13" t="s">
        <v>4</v>
      </c>
      <c r="U43" s="13" t="s">
        <v>4</v>
      </c>
      <c r="V43" s="13" t="s">
        <v>4</v>
      </c>
      <c r="W43" s="13" t="s">
        <v>4</v>
      </c>
      <c r="X43" s="13" t="s">
        <v>4</v>
      </c>
      <c r="Y43" s="13" t="s">
        <v>4</v>
      </c>
    </row>
    <row r="44" spans="1:25" ht="30" customHeight="1" x14ac:dyDescent="0.3">
      <c r="A44" s="13"/>
      <c r="B44" s="14"/>
      <c r="C44" s="13"/>
      <c r="D44" s="13"/>
      <c r="E44" s="14"/>
      <c r="F44" s="20"/>
      <c r="G44" s="20"/>
      <c r="H44" s="20"/>
      <c r="I44" s="9" t="s">
        <v>20</v>
      </c>
      <c r="J44" s="3">
        <f t="shared" si="1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14"/>
      <c r="R44" s="14"/>
      <c r="S44" s="13"/>
      <c r="T44" s="13"/>
      <c r="U44" s="13"/>
      <c r="V44" s="13"/>
      <c r="W44" s="13"/>
      <c r="X44" s="13"/>
      <c r="Y44" s="13"/>
    </row>
    <row r="45" spans="1:25" ht="30" customHeight="1" x14ac:dyDescent="0.3">
      <c r="A45" s="13"/>
      <c r="B45" s="14"/>
      <c r="C45" s="13"/>
      <c r="D45" s="13"/>
      <c r="E45" s="14"/>
      <c r="F45" s="20"/>
      <c r="G45" s="20"/>
      <c r="H45" s="20"/>
      <c r="I45" s="9" t="s">
        <v>8</v>
      </c>
      <c r="J45" s="3">
        <f t="shared" si="1"/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14"/>
      <c r="R45" s="14"/>
      <c r="S45" s="13"/>
      <c r="T45" s="13"/>
      <c r="U45" s="13"/>
      <c r="V45" s="13"/>
      <c r="W45" s="13"/>
      <c r="X45" s="13"/>
      <c r="Y45" s="13"/>
    </row>
    <row r="46" spans="1:25" ht="40.200000000000003" customHeight="1" x14ac:dyDescent="0.3">
      <c r="A46" s="13"/>
      <c r="B46" s="14"/>
      <c r="C46" s="13"/>
      <c r="D46" s="13"/>
      <c r="E46" s="14"/>
      <c r="F46" s="20"/>
      <c r="G46" s="20"/>
      <c r="H46" s="20"/>
      <c r="I46" s="9" t="s">
        <v>9</v>
      </c>
      <c r="J46" s="3">
        <f t="shared" si="1"/>
        <v>663567</v>
      </c>
      <c r="K46" s="3">
        <v>0</v>
      </c>
      <c r="L46" s="3">
        <v>140000</v>
      </c>
      <c r="M46" s="3">
        <v>103567</v>
      </c>
      <c r="N46" s="3">
        <v>140000</v>
      </c>
      <c r="O46" s="3">
        <v>140000</v>
      </c>
      <c r="P46" s="3">
        <v>140000</v>
      </c>
      <c r="Q46" s="14"/>
      <c r="R46" s="14"/>
      <c r="S46" s="13"/>
      <c r="T46" s="13"/>
      <c r="U46" s="13"/>
      <c r="V46" s="13"/>
      <c r="W46" s="13"/>
      <c r="X46" s="13"/>
      <c r="Y46" s="13"/>
    </row>
    <row r="47" spans="1:25" ht="15.75" customHeight="1" x14ac:dyDescent="0.3">
      <c r="A47" s="13" t="s">
        <v>52</v>
      </c>
      <c r="B47" s="14" t="s">
        <v>46</v>
      </c>
      <c r="C47" s="13">
        <v>2020</v>
      </c>
      <c r="D47" s="13">
        <v>2025</v>
      </c>
      <c r="E47" s="14" t="s">
        <v>13</v>
      </c>
      <c r="F47" s="20">
        <v>10</v>
      </c>
      <c r="G47" s="20" t="s">
        <v>62</v>
      </c>
      <c r="H47" s="20" t="s">
        <v>4</v>
      </c>
      <c r="I47" s="9" t="s">
        <v>3</v>
      </c>
      <c r="J47" s="3">
        <f t="shared" si="1"/>
        <v>869745.73</v>
      </c>
      <c r="K47" s="3">
        <f>K48+K49+K50</f>
        <v>116755</v>
      </c>
      <c r="L47" s="3">
        <f t="shared" ref="L47:P47" si="11">L48+L49+L50</f>
        <v>139554</v>
      </c>
      <c r="M47" s="3">
        <f t="shared" si="11"/>
        <v>175040.73</v>
      </c>
      <c r="N47" s="3">
        <f>N48+N49+N50</f>
        <v>146132</v>
      </c>
      <c r="O47" s="3">
        <f t="shared" si="11"/>
        <v>146132</v>
      </c>
      <c r="P47" s="3">
        <f t="shared" si="11"/>
        <v>146132</v>
      </c>
      <c r="Q47" s="14" t="s">
        <v>4</v>
      </c>
      <c r="R47" s="14" t="s">
        <v>4</v>
      </c>
      <c r="S47" s="13" t="s">
        <v>4</v>
      </c>
      <c r="T47" s="13" t="s">
        <v>4</v>
      </c>
      <c r="U47" s="13" t="s">
        <v>4</v>
      </c>
      <c r="V47" s="13" t="s">
        <v>4</v>
      </c>
      <c r="W47" s="13" t="s">
        <v>4</v>
      </c>
      <c r="X47" s="13" t="s">
        <v>4</v>
      </c>
      <c r="Y47" s="13" t="s">
        <v>4</v>
      </c>
    </row>
    <row r="48" spans="1:25" ht="30" customHeight="1" x14ac:dyDescent="0.3">
      <c r="A48" s="13"/>
      <c r="B48" s="14"/>
      <c r="C48" s="13"/>
      <c r="D48" s="13"/>
      <c r="E48" s="14"/>
      <c r="F48" s="20"/>
      <c r="G48" s="20"/>
      <c r="H48" s="20"/>
      <c r="I48" s="9" t="s">
        <v>20</v>
      </c>
      <c r="J48" s="3">
        <f t="shared" si="1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14"/>
      <c r="R48" s="14"/>
      <c r="S48" s="13"/>
      <c r="T48" s="13"/>
      <c r="U48" s="13"/>
      <c r="V48" s="13"/>
      <c r="W48" s="13"/>
      <c r="X48" s="13"/>
      <c r="Y48" s="13"/>
    </row>
    <row r="49" spans="1:25" ht="30" customHeight="1" x14ac:dyDescent="0.3">
      <c r="A49" s="13"/>
      <c r="B49" s="14"/>
      <c r="C49" s="13"/>
      <c r="D49" s="13"/>
      <c r="E49" s="14"/>
      <c r="F49" s="20"/>
      <c r="G49" s="20"/>
      <c r="H49" s="20"/>
      <c r="I49" s="9" t="s">
        <v>8</v>
      </c>
      <c r="J49" s="3">
        <f t="shared" si="1"/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14"/>
      <c r="R49" s="14"/>
      <c r="S49" s="13"/>
      <c r="T49" s="13"/>
      <c r="U49" s="13"/>
      <c r="V49" s="13"/>
      <c r="W49" s="13"/>
      <c r="X49" s="13"/>
      <c r="Y49" s="13"/>
    </row>
    <row r="50" spans="1:25" ht="40.200000000000003" customHeight="1" x14ac:dyDescent="0.3">
      <c r="A50" s="13"/>
      <c r="B50" s="14"/>
      <c r="C50" s="13"/>
      <c r="D50" s="13"/>
      <c r="E50" s="14"/>
      <c r="F50" s="20"/>
      <c r="G50" s="20"/>
      <c r="H50" s="20"/>
      <c r="I50" s="9" t="s">
        <v>9</v>
      </c>
      <c r="J50" s="3">
        <f t="shared" si="1"/>
        <v>869745.73</v>
      </c>
      <c r="K50" s="3">
        <v>116755</v>
      </c>
      <c r="L50" s="3">
        <v>139554</v>
      </c>
      <c r="M50" s="3">
        <v>175040.73</v>
      </c>
      <c r="N50" s="3">
        <v>146132</v>
      </c>
      <c r="O50" s="3">
        <v>146132</v>
      </c>
      <c r="P50" s="3">
        <v>146132</v>
      </c>
      <c r="Q50" s="14"/>
      <c r="R50" s="14"/>
      <c r="S50" s="13"/>
      <c r="T50" s="13"/>
      <c r="U50" s="13"/>
      <c r="V50" s="13"/>
      <c r="W50" s="13"/>
      <c r="X50" s="13"/>
      <c r="Y50" s="13"/>
    </row>
    <row r="51" spans="1:25" ht="20.25" customHeight="1" x14ac:dyDescent="0.3">
      <c r="A51" s="13" t="s">
        <v>71</v>
      </c>
      <c r="B51" s="14" t="s">
        <v>72</v>
      </c>
      <c r="C51" s="13">
        <v>2020</v>
      </c>
      <c r="D51" s="13">
        <v>2025</v>
      </c>
      <c r="E51" s="14" t="s">
        <v>13</v>
      </c>
      <c r="F51" s="20" t="s">
        <v>62</v>
      </c>
      <c r="G51" s="20" t="s">
        <v>73</v>
      </c>
      <c r="H51" s="20" t="s">
        <v>4</v>
      </c>
      <c r="I51" s="9" t="s">
        <v>3</v>
      </c>
      <c r="J51" s="3">
        <f t="shared" ref="J51:J54" si="12">SUM(K51:P51)</f>
        <v>581735</v>
      </c>
      <c r="K51" s="3">
        <f>K52+K53+K54</f>
        <v>47309</v>
      </c>
      <c r="L51" s="3">
        <f t="shared" ref="L51:P51" si="13">L52+L53+L54</f>
        <v>0</v>
      </c>
      <c r="M51" s="3">
        <f t="shared" si="13"/>
        <v>267213</v>
      </c>
      <c r="N51" s="3">
        <f t="shared" si="13"/>
        <v>267213</v>
      </c>
      <c r="O51" s="3">
        <f t="shared" si="13"/>
        <v>0</v>
      </c>
      <c r="P51" s="3">
        <f t="shared" si="13"/>
        <v>0</v>
      </c>
      <c r="Q51" s="14" t="s">
        <v>4</v>
      </c>
      <c r="R51" s="14" t="s">
        <v>4</v>
      </c>
      <c r="S51" s="13" t="s">
        <v>4</v>
      </c>
      <c r="T51" s="13" t="s">
        <v>4</v>
      </c>
      <c r="U51" s="13" t="s">
        <v>4</v>
      </c>
      <c r="V51" s="13" t="s">
        <v>4</v>
      </c>
      <c r="W51" s="13" t="s">
        <v>4</v>
      </c>
      <c r="X51" s="13" t="s">
        <v>4</v>
      </c>
      <c r="Y51" s="13" t="s">
        <v>4</v>
      </c>
    </row>
    <row r="52" spans="1:25" ht="30" customHeight="1" x14ac:dyDescent="0.3">
      <c r="A52" s="13"/>
      <c r="B52" s="14"/>
      <c r="C52" s="13"/>
      <c r="D52" s="13"/>
      <c r="E52" s="14"/>
      <c r="F52" s="20"/>
      <c r="G52" s="20"/>
      <c r="H52" s="20"/>
      <c r="I52" s="9" t="s">
        <v>20</v>
      </c>
      <c r="J52" s="3">
        <f t="shared" si="12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14"/>
      <c r="R52" s="14"/>
      <c r="S52" s="13"/>
      <c r="T52" s="13"/>
      <c r="U52" s="13"/>
      <c r="V52" s="13"/>
      <c r="W52" s="13"/>
      <c r="X52" s="13"/>
      <c r="Y52" s="13"/>
    </row>
    <row r="53" spans="1:25" ht="30" customHeight="1" x14ac:dyDescent="0.3">
      <c r="A53" s="13"/>
      <c r="B53" s="14"/>
      <c r="C53" s="13"/>
      <c r="D53" s="13"/>
      <c r="E53" s="14"/>
      <c r="F53" s="20"/>
      <c r="G53" s="20"/>
      <c r="H53" s="20"/>
      <c r="I53" s="9" t="s">
        <v>8</v>
      </c>
      <c r="J53" s="3">
        <f t="shared" si="12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4"/>
      <c r="R53" s="14"/>
      <c r="S53" s="13"/>
      <c r="T53" s="13"/>
      <c r="U53" s="13"/>
      <c r="V53" s="13"/>
      <c r="W53" s="13"/>
      <c r="X53" s="13"/>
      <c r="Y53" s="13"/>
    </row>
    <row r="54" spans="1:25" ht="43.2" customHeight="1" x14ac:dyDescent="0.3">
      <c r="A54" s="13"/>
      <c r="B54" s="14"/>
      <c r="C54" s="13"/>
      <c r="D54" s="13"/>
      <c r="E54" s="14"/>
      <c r="F54" s="20"/>
      <c r="G54" s="20"/>
      <c r="H54" s="20"/>
      <c r="I54" s="9" t="s">
        <v>9</v>
      </c>
      <c r="J54" s="3">
        <f t="shared" si="12"/>
        <v>581735</v>
      </c>
      <c r="K54" s="3">
        <v>47309</v>
      </c>
      <c r="L54" s="3">
        <v>0</v>
      </c>
      <c r="M54" s="3">
        <v>267213</v>
      </c>
      <c r="N54" s="3">
        <v>267213</v>
      </c>
      <c r="O54" s="3">
        <v>0</v>
      </c>
      <c r="P54" s="3">
        <v>0</v>
      </c>
      <c r="Q54" s="14"/>
      <c r="R54" s="14"/>
      <c r="S54" s="13"/>
      <c r="T54" s="13"/>
      <c r="U54" s="13"/>
      <c r="V54" s="13"/>
      <c r="W54" s="13"/>
      <c r="X54" s="13"/>
      <c r="Y54" s="13"/>
    </row>
    <row r="55" spans="1:25" ht="20.25" customHeight="1" x14ac:dyDescent="0.3">
      <c r="A55" s="13" t="s">
        <v>75</v>
      </c>
      <c r="B55" s="14" t="s">
        <v>76</v>
      </c>
      <c r="C55" s="13">
        <v>2020</v>
      </c>
      <c r="D55" s="13">
        <v>2025</v>
      </c>
      <c r="E55" s="14" t="s">
        <v>24</v>
      </c>
      <c r="F55" s="20" t="s">
        <v>62</v>
      </c>
      <c r="G55" s="20" t="s">
        <v>64</v>
      </c>
      <c r="H55" s="20" t="s">
        <v>4</v>
      </c>
      <c r="I55" s="9" t="s">
        <v>3</v>
      </c>
      <c r="J55" s="3">
        <f t="shared" ref="J55:J62" si="14">SUM(K55:P55)</f>
        <v>1064566.22</v>
      </c>
      <c r="K55" s="3">
        <f>K56+K57+K58</f>
        <v>0</v>
      </c>
      <c r="L55" s="3">
        <f t="shared" ref="L55:P55" si="15">L56+L57+L58</f>
        <v>0</v>
      </c>
      <c r="M55" s="3">
        <f t="shared" si="15"/>
        <v>1064566.22</v>
      </c>
      <c r="N55" s="3">
        <f t="shared" si="15"/>
        <v>0</v>
      </c>
      <c r="O55" s="3">
        <f t="shared" si="15"/>
        <v>0</v>
      </c>
      <c r="P55" s="3">
        <f t="shared" si="15"/>
        <v>0</v>
      </c>
      <c r="Q55" s="14" t="s">
        <v>77</v>
      </c>
      <c r="R55" s="14" t="s">
        <v>78</v>
      </c>
      <c r="S55" s="13" t="s">
        <v>4</v>
      </c>
      <c r="T55" s="13" t="s">
        <v>4</v>
      </c>
      <c r="U55" s="13" t="s">
        <v>4</v>
      </c>
      <c r="V55" s="13">
        <v>100</v>
      </c>
      <c r="W55" s="13" t="s">
        <v>4</v>
      </c>
      <c r="X55" s="13" t="s">
        <v>4</v>
      </c>
      <c r="Y55" s="13" t="s">
        <v>4</v>
      </c>
    </row>
    <row r="56" spans="1:25" ht="30" customHeight="1" x14ac:dyDescent="0.3">
      <c r="A56" s="13"/>
      <c r="B56" s="14"/>
      <c r="C56" s="13"/>
      <c r="D56" s="13"/>
      <c r="E56" s="14"/>
      <c r="F56" s="20"/>
      <c r="G56" s="20"/>
      <c r="H56" s="20"/>
      <c r="I56" s="9" t="s">
        <v>20</v>
      </c>
      <c r="J56" s="3">
        <f t="shared" si="14"/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14"/>
      <c r="R56" s="14"/>
      <c r="S56" s="13"/>
      <c r="T56" s="13"/>
      <c r="U56" s="13"/>
      <c r="V56" s="13"/>
      <c r="W56" s="13"/>
      <c r="X56" s="13"/>
      <c r="Y56" s="13"/>
    </row>
    <row r="57" spans="1:25" ht="30" customHeight="1" x14ac:dyDescent="0.3">
      <c r="A57" s="13"/>
      <c r="B57" s="14"/>
      <c r="C57" s="13"/>
      <c r="D57" s="13"/>
      <c r="E57" s="14"/>
      <c r="F57" s="20"/>
      <c r="G57" s="20"/>
      <c r="H57" s="20"/>
      <c r="I57" s="9" t="s">
        <v>8</v>
      </c>
      <c r="J57" s="3">
        <f t="shared" si="14"/>
        <v>1052217.25</v>
      </c>
      <c r="K57" s="3">
        <v>0</v>
      </c>
      <c r="L57" s="3">
        <v>0</v>
      </c>
      <c r="M57" s="3">
        <v>1052217.25</v>
      </c>
      <c r="N57" s="3">
        <v>0</v>
      </c>
      <c r="O57" s="3">
        <v>0</v>
      </c>
      <c r="P57" s="3">
        <v>0</v>
      </c>
      <c r="Q57" s="14"/>
      <c r="R57" s="14"/>
      <c r="S57" s="13"/>
      <c r="T57" s="13"/>
      <c r="U57" s="13"/>
      <c r="V57" s="13"/>
      <c r="W57" s="13"/>
      <c r="X57" s="13"/>
      <c r="Y57" s="13"/>
    </row>
    <row r="58" spans="1:25" ht="45" customHeight="1" x14ac:dyDescent="0.3">
      <c r="A58" s="13"/>
      <c r="B58" s="14"/>
      <c r="C58" s="13"/>
      <c r="D58" s="13"/>
      <c r="E58" s="14"/>
      <c r="F58" s="20"/>
      <c r="G58" s="20"/>
      <c r="H58" s="20"/>
      <c r="I58" s="9" t="s">
        <v>9</v>
      </c>
      <c r="J58" s="3">
        <f t="shared" si="14"/>
        <v>12348.97</v>
      </c>
      <c r="K58" s="3">
        <v>0</v>
      </c>
      <c r="L58" s="3">
        <v>0</v>
      </c>
      <c r="M58" s="3">
        <v>12348.97</v>
      </c>
      <c r="N58" s="3">
        <v>0</v>
      </c>
      <c r="O58" s="3">
        <v>0</v>
      </c>
      <c r="P58" s="3">
        <v>0</v>
      </c>
      <c r="Q58" s="14"/>
      <c r="R58" s="14"/>
      <c r="S58" s="13"/>
      <c r="T58" s="13"/>
      <c r="U58" s="13"/>
      <c r="V58" s="13"/>
      <c r="W58" s="13"/>
      <c r="X58" s="13"/>
      <c r="Y58" s="13"/>
    </row>
    <row r="59" spans="1:25" ht="20.25" customHeight="1" x14ac:dyDescent="0.3">
      <c r="A59" s="13" t="s">
        <v>80</v>
      </c>
      <c r="B59" s="14" t="s">
        <v>79</v>
      </c>
      <c r="C59" s="13">
        <v>2020</v>
      </c>
      <c r="D59" s="13">
        <v>2025</v>
      </c>
      <c r="E59" s="14" t="s">
        <v>24</v>
      </c>
      <c r="F59" s="20" t="s">
        <v>62</v>
      </c>
      <c r="G59" s="20" t="s">
        <v>64</v>
      </c>
      <c r="H59" s="20" t="s">
        <v>4</v>
      </c>
      <c r="I59" s="9" t="s">
        <v>3</v>
      </c>
      <c r="J59" s="3">
        <f t="shared" si="14"/>
        <v>360000</v>
      </c>
      <c r="K59" s="3">
        <f>K60+K61+K62</f>
        <v>0</v>
      </c>
      <c r="L59" s="3">
        <f t="shared" ref="L59:P59" si="16">L60+L61+L62</f>
        <v>0</v>
      </c>
      <c r="M59" s="3">
        <f t="shared" si="16"/>
        <v>160000</v>
      </c>
      <c r="N59" s="3">
        <f t="shared" si="16"/>
        <v>200000</v>
      </c>
      <c r="O59" s="3">
        <f t="shared" si="16"/>
        <v>0</v>
      </c>
      <c r="P59" s="3">
        <f t="shared" si="16"/>
        <v>0</v>
      </c>
      <c r="Q59" s="14"/>
      <c r="R59" s="14" t="s">
        <v>4</v>
      </c>
      <c r="S59" s="13" t="s">
        <v>4</v>
      </c>
      <c r="T59" s="13" t="s">
        <v>4</v>
      </c>
      <c r="U59" s="13" t="s">
        <v>4</v>
      </c>
      <c r="V59" s="13" t="s">
        <v>4</v>
      </c>
      <c r="W59" s="13" t="s">
        <v>4</v>
      </c>
      <c r="X59" s="13" t="s">
        <v>4</v>
      </c>
      <c r="Y59" s="13" t="s">
        <v>4</v>
      </c>
    </row>
    <row r="60" spans="1:25" ht="30" customHeight="1" x14ac:dyDescent="0.3">
      <c r="A60" s="13"/>
      <c r="B60" s="14"/>
      <c r="C60" s="13"/>
      <c r="D60" s="13"/>
      <c r="E60" s="14"/>
      <c r="F60" s="20"/>
      <c r="G60" s="20"/>
      <c r="H60" s="20"/>
      <c r="I60" s="9" t="s">
        <v>20</v>
      </c>
      <c r="J60" s="3">
        <f t="shared" si="14"/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14"/>
      <c r="R60" s="14"/>
      <c r="S60" s="13"/>
      <c r="T60" s="13"/>
      <c r="U60" s="13"/>
      <c r="V60" s="13"/>
      <c r="W60" s="13"/>
      <c r="X60" s="13"/>
      <c r="Y60" s="13"/>
    </row>
    <row r="61" spans="1:25" ht="30" customHeight="1" x14ac:dyDescent="0.3">
      <c r="A61" s="13"/>
      <c r="B61" s="14"/>
      <c r="C61" s="13"/>
      <c r="D61" s="13"/>
      <c r="E61" s="14"/>
      <c r="F61" s="20"/>
      <c r="G61" s="20"/>
      <c r="H61" s="20"/>
      <c r="I61" s="9" t="s">
        <v>8</v>
      </c>
      <c r="J61" s="3">
        <f t="shared" si="14"/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14"/>
      <c r="R61" s="14"/>
      <c r="S61" s="13"/>
      <c r="T61" s="13"/>
      <c r="U61" s="13"/>
      <c r="V61" s="13"/>
      <c r="W61" s="13"/>
      <c r="X61" s="13"/>
      <c r="Y61" s="13"/>
    </row>
    <row r="62" spans="1:25" ht="43.2" customHeight="1" x14ac:dyDescent="0.3">
      <c r="A62" s="13"/>
      <c r="B62" s="14"/>
      <c r="C62" s="13"/>
      <c r="D62" s="13"/>
      <c r="E62" s="14"/>
      <c r="F62" s="20"/>
      <c r="G62" s="20"/>
      <c r="H62" s="20"/>
      <c r="I62" s="9" t="s">
        <v>9</v>
      </c>
      <c r="J62" s="3">
        <f t="shared" si="14"/>
        <v>360000</v>
      </c>
      <c r="K62" s="3">
        <v>0</v>
      </c>
      <c r="L62" s="3">
        <v>0</v>
      </c>
      <c r="M62" s="3">
        <v>160000</v>
      </c>
      <c r="N62" s="3">
        <v>200000</v>
      </c>
      <c r="O62" s="3">
        <v>0</v>
      </c>
      <c r="P62" s="3">
        <v>0</v>
      </c>
      <c r="Q62" s="14"/>
      <c r="R62" s="14"/>
      <c r="S62" s="13"/>
      <c r="T62" s="13"/>
      <c r="U62" s="13"/>
      <c r="V62" s="13"/>
      <c r="W62" s="13"/>
      <c r="X62" s="13"/>
      <c r="Y62" s="13"/>
    </row>
    <row r="63" spans="1:25" ht="20.25" customHeight="1" x14ac:dyDescent="0.3">
      <c r="A63" s="13" t="s">
        <v>81</v>
      </c>
      <c r="B63" s="14" t="s">
        <v>82</v>
      </c>
      <c r="C63" s="13">
        <v>2020</v>
      </c>
      <c r="D63" s="13">
        <v>2025</v>
      </c>
      <c r="E63" s="14" t="s">
        <v>13</v>
      </c>
      <c r="F63" s="20">
        <v>10</v>
      </c>
      <c r="G63" s="20" t="s">
        <v>62</v>
      </c>
      <c r="H63" s="20" t="s">
        <v>4</v>
      </c>
      <c r="I63" s="9" t="s">
        <v>3</v>
      </c>
      <c r="J63" s="3">
        <f t="shared" si="1"/>
        <v>243000</v>
      </c>
      <c r="K63" s="3">
        <f>K64+K65+K66</f>
        <v>0</v>
      </c>
      <c r="L63" s="3">
        <f t="shared" ref="L63:P63" si="17">L64+L65+L66</f>
        <v>0</v>
      </c>
      <c r="M63" s="3">
        <f t="shared" si="17"/>
        <v>243000</v>
      </c>
      <c r="N63" s="3">
        <f t="shared" si="17"/>
        <v>0</v>
      </c>
      <c r="O63" s="3">
        <f t="shared" si="17"/>
        <v>0</v>
      </c>
      <c r="P63" s="3">
        <f t="shared" si="17"/>
        <v>0</v>
      </c>
      <c r="Q63" s="14"/>
      <c r="R63" s="14" t="s">
        <v>4</v>
      </c>
      <c r="S63" s="13" t="s">
        <v>4</v>
      </c>
      <c r="T63" s="13" t="s">
        <v>4</v>
      </c>
      <c r="U63" s="13" t="s">
        <v>4</v>
      </c>
      <c r="V63" s="13" t="s">
        <v>4</v>
      </c>
      <c r="W63" s="13" t="s">
        <v>4</v>
      </c>
      <c r="X63" s="13" t="s">
        <v>4</v>
      </c>
      <c r="Y63" s="13" t="s">
        <v>4</v>
      </c>
    </row>
    <row r="64" spans="1:25" ht="30" customHeight="1" x14ac:dyDescent="0.3">
      <c r="A64" s="13"/>
      <c r="B64" s="14"/>
      <c r="C64" s="13"/>
      <c r="D64" s="13"/>
      <c r="E64" s="14"/>
      <c r="F64" s="20"/>
      <c r="G64" s="20"/>
      <c r="H64" s="20"/>
      <c r="I64" s="9" t="s">
        <v>20</v>
      </c>
      <c r="J64" s="3">
        <f t="shared" si="1"/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14"/>
      <c r="R64" s="14"/>
      <c r="S64" s="13"/>
      <c r="T64" s="13"/>
      <c r="U64" s="13"/>
      <c r="V64" s="13"/>
      <c r="W64" s="13"/>
      <c r="X64" s="13"/>
      <c r="Y64" s="13"/>
    </row>
    <row r="65" spans="1:25" ht="30" customHeight="1" x14ac:dyDescent="0.3">
      <c r="A65" s="13"/>
      <c r="B65" s="14"/>
      <c r="C65" s="13"/>
      <c r="D65" s="13"/>
      <c r="E65" s="14"/>
      <c r="F65" s="20"/>
      <c r="G65" s="20"/>
      <c r="H65" s="20"/>
      <c r="I65" s="9" t="s">
        <v>8</v>
      </c>
      <c r="J65" s="3">
        <f t="shared" si="1"/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14"/>
      <c r="R65" s="14"/>
      <c r="S65" s="13"/>
      <c r="T65" s="13"/>
      <c r="U65" s="13"/>
      <c r="V65" s="13"/>
      <c r="W65" s="13"/>
      <c r="X65" s="13"/>
      <c r="Y65" s="13"/>
    </row>
    <row r="66" spans="1:25" ht="43.8" customHeight="1" x14ac:dyDescent="0.3">
      <c r="A66" s="13"/>
      <c r="B66" s="14"/>
      <c r="C66" s="13"/>
      <c r="D66" s="13"/>
      <c r="E66" s="14"/>
      <c r="F66" s="20"/>
      <c r="G66" s="20"/>
      <c r="H66" s="20"/>
      <c r="I66" s="9" t="s">
        <v>9</v>
      </c>
      <c r="J66" s="3">
        <f t="shared" si="1"/>
        <v>243000</v>
      </c>
      <c r="K66" s="3">
        <v>0</v>
      </c>
      <c r="L66" s="3">
        <v>0</v>
      </c>
      <c r="M66" s="3">
        <v>243000</v>
      </c>
      <c r="N66" s="3">
        <v>0</v>
      </c>
      <c r="O66" s="3">
        <v>0</v>
      </c>
      <c r="P66" s="3">
        <v>0</v>
      </c>
      <c r="Q66" s="14"/>
      <c r="R66" s="14"/>
      <c r="S66" s="13"/>
      <c r="T66" s="13"/>
      <c r="U66" s="13"/>
      <c r="V66" s="13"/>
      <c r="W66" s="13"/>
      <c r="X66" s="13"/>
      <c r="Y66" s="13"/>
    </row>
    <row r="67" spans="1:25" ht="18.75" customHeight="1" x14ac:dyDescent="0.3">
      <c r="A67" s="21" t="s">
        <v>53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ht="17.25" customHeight="1" x14ac:dyDescent="0.3">
      <c r="A68" s="22" t="s">
        <v>10</v>
      </c>
      <c r="B68" s="14" t="s">
        <v>58</v>
      </c>
      <c r="C68" s="13">
        <v>2020</v>
      </c>
      <c r="D68" s="13">
        <v>2025</v>
      </c>
      <c r="E68" s="14" t="s">
        <v>4</v>
      </c>
      <c r="F68" s="20" t="s">
        <v>4</v>
      </c>
      <c r="G68" s="20" t="s">
        <v>4</v>
      </c>
      <c r="H68" s="20" t="s">
        <v>4</v>
      </c>
      <c r="I68" s="8" t="s">
        <v>3</v>
      </c>
      <c r="J68" s="3">
        <f>SUM(K68:P68)</f>
        <v>23434304.390000001</v>
      </c>
      <c r="K68" s="3">
        <f>K69+K70+K71</f>
        <v>6491034.6299999999</v>
      </c>
      <c r="L68" s="3">
        <f t="shared" ref="L68:P68" si="18">L69+L70+L71</f>
        <v>6790898</v>
      </c>
      <c r="M68" s="3">
        <f>M69+M70+M71</f>
        <v>10152371.76</v>
      </c>
      <c r="N68" s="3">
        <f t="shared" si="18"/>
        <v>0</v>
      </c>
      <c r="O68" s="3">
        <f t="shared" si="18"/>
        <v>0</v>
      </c>
      <c r="P68" s="3">
        <f t="shared" si="18"/>
        <v>0</v>
      </c>
      <c r="Q68" s="14" t="s">
        <v>4</v>
      </c>
      <c r="R68" s="14" t="s">
        <v>4</v>
      </c>
      <c r="S68" s="13" t="s">
        <v>4</v>
      </c>
      <c r="T68" s="13" t="s">
        <v>4</v>
      </c>
      <c r="U68" s="13" t="s">
        <v>4</v>
      </c>
      <c r="V68" s="13" t="s">
        <v>4</v>
      </c>
      <c r="W68" s="13" t="s">
        <v>4</v>
      </c>
      <c r="X68" s="13" t="s">
        <v>4</v>
      </c>
      <c r="Y68" s="13" t="s">
        <v>4</v>
      </c>
    </row>
    <row r="69" spans="1:25" ht="34.5" customHeight="1" x14ac:dyDescent="0.3">
      <c r="A69" s="22"/>
      <c r="B69" s="14"/>
      <c r="C69" s="13"/>
      <c r="D69" s="13"/>
      <c r="E69" s="14"/>
      <c r="F69" s="20"/>
      <c r="G69" s="20"/>
      <c r="H69" s="20"/>
      <c r="I69" s="9" t="s">
        <v>20</v>
      </c>
      <c r="J69" s="3">
        <f>SUM(K69:P69)</f>
        <v>0</v>
      </c>
      <c r="K69" s="3">
        <f>K73+K77</f>
        <v>0</v>
      </c>
      <c r="L69" s="3">
        <f t="shared" ref="L69:P69" si="19">L73+L77</f>
        <v>0</v>
      </c>
      <c r="M69" s="3">
        <f t="shared" si="19"/>
        <v>0</v>
      </c>
      <c r="N69" s="3">
        <f t="shared" si="19"/>
        <v>0</v>
      </c>
      <c r="O69" s="3">
        <f t="shared" si="19"/>
        <v>0</v>
      </c>
      <c r="P69" s="3">
        <f t="shared" si="19"/>
        <v>0</v>
      </c>
      <c r="Q69" s="14"/>
      <c r="R69" s="14"/>
      <c r="S69" s="13"/>
      <c r="T69" s="13"/>
      <c r="U69" s="13"/>
      <c r="V69" s="13"/>
      <c r="W69" s="13"/>
      <c r="X69" s="13"/>
      <c r="Y69" s="13"/>
    </row>
    <row r="70" spans="1:25" ht="27.6" x14ac:dyDescent="0.3">
      <c r="A70" s="22"/>
      <c r="B70" s="14"/>
      <c r="C70" s="13"/>
      <c r="D70" s="13"/>
      <c r="E70" s="14"/>
      <c r="F70" s="20"/>
      <c r="G70" s="20"/>
      <c r="H70" s="20"/>
      <c r="I70" s="9" t="s">
        <v>8</v>
      </c>
      <c r="J70" s="3">
        <f t="shared" ref="J70:J83" si="20">SUM(K70:P70)</f>
        <v>278710.09000000003</v>
      </c>
      <c r="K70" s="3">
        <f>K74+K78</f>
        <v>0</v>
      </c>
      <c r="L70" s="3">
        <f t="shared" ref="L70:P71" si="21">L74+L78</f>
        <v>0</v>
      </c>
      <c r="M70" s="3">
        <f>M74+M78</f>
        <v>278710.09000000003</v>
      </c>
      <c r="N70" s="3">
        <f t="shared" si="21"/>
        <v>0</v>
      </c>
      <c r="O70" s="3">
        <f t="shared" si="21"/>
        <v>0</v>
      </c>
      <c r="P70" s="3">
        <f t="shared" si="21"/>
        <v>0</v>
      </c>
      <c r="Q70" s="14"/>
      <c r="R70" s="14"/>
      <c r="S70" s="13"/>
      <c r="T70" s="13"/>
      <c r="U70" s="13"/>
      <c r="V70" s="13"/>
      <c r="W70" s="13"/>
      <c r="X70" s="13"/>
      <c r="Y70" s="13"/>
    </row>
    <row r="71" spans="1:25" ht="47.4" customHeight="1" x14ac:dyDescent="0.3">
      <c r="A71" s="22"/>
      <c r="B71" s="14"/>
      <c r="C71" s="13"/>
      <c r="D71" s="13"/>
      <c r="E71" s="14"/>
      <c r="F71" s="20"/>
      <c r="G71" s="20"/>
      <c r="H71" s="20"/>
      <c r="I71" s="9" t="s">
        <v>9</v>
      </c>
      <c r="J71" s="3">
        <f t="shared" si="20"/>
        <v>23155594.299999997</v>
      </c>
      <c r="K71" s="3">
        <f>K75+K79</f>
        <v>6491034.6299999999</v>
      </c>
      <c r="L71" s="3">
        <f t="shared" ref="L71:P71" si="22">L75+L79</f>
        <v>6790898</v>
      </c>
      <c r="M71" s="3">
        <f t="shared" si="21"/>
        <v>9873661.6699999999</v>
      </c>
      <c r="N71" s="3">
        <f t="shared" si="22"/>
        <v>0</v>
      </c>
      <c r="O71" s="3">
        <f t="shared" si="22"/>
        <v>0</v>
      </c>
      <c r="P71" s="3">
        <f t="shared" si="22"/>
        <v>0</v>
      </c>
      <c r="Q71" s="14"/>
      <c r="R71" s="14"/>
      <c r="S71" s="13"/>
      <c r="T71" s="13"/>
      <c r="U71" s="13"/>
      <c r="V71" s="13"/>
      <c r="W71" s="13"/>
      <c r="X71" s="13"/>
      <c r="Y71" s="13"/>
    </row>
    <row r="72" spans="1:25" ht="16.5" customHeight="1" x14ac:dyDescent="0.3">
      <c r="A72" s="22" t="s">
        <v>47</v>
      </c>
      <c r="B72" s="14" t="s">
        <v>48</v>
      </c>
      <c r="C72" s="13">
        <v>2020</v>
      </c>
      <c r="D72" s="13">
        <v>2025</v>
      </c>
      <c r="E72" s="14" t="s">
        <v>13</v>
      </c>
      <c r="F72" s="20" t="s">
        <v>63</v>
      </c>
      <c r="G72" s="20" t="s">
        <v>63</v>
      </c>
      <c r="H72" s="20" t="s">
        <v>4</v>
      </c>
      <c r="I72" s="9" t="s">
        <v>3</v>
      </c>
      <c r="J72" s="3">
        <f t="shared" si="20"/>
        <v>22607133.129999999</v>
      </c>
      <c r="K72" s="3">
        <f>K73+K74+K75</f>
        <v>6144644.3799999999</v>
      </c>
      <c r="L72" s="3">
        <f t="shared" ref="L72:P72" si="23">L73+L74+L75</f>
        <v>6790898</v>
      </c>
      <c r="M72" s="3">
        <f t="shared" si="23"/>
        <v>9671590.75</v>
      </c>
      <c r="N72" s="3">
        <f t="shared" si="23"/>
        <v>0</v>
      </c>
      <c r="O72" s="3">
        <f t="shared" si="23"/>
        <v>0</v>
      </c>
      <c r="P72" s="3">
        <f t="shared" si="23"/>
        <v>0</v>
      </c>
      <c r="Q72" s="14" t="s">
        <v>4</v>
      </c>
      <c r="R72" s="14" t="s">
        <v>4</v>
      </c>
      <c r="S72" s="13" t="s">
        <v>4</v>
      </c>
      <c r="T72" s="13" t="s">
        <v>4</v>
      </c>
      <c r="U72" s="13" t="s">
        <v>4</v>
      </c>
      <c r="V72" s="13" t="s">
        <v>4</v>
      </c>
      <c r="W72" s="13" t="s">
        <v>4</v>
      </c>
      <c r="X72" s="13" t="s">
        <v>4</v>
      </c>
      <c r="Y72" s="13" t="s">
        <v>4</v>
      </c>
    </row>
    <row r="73" spans="1:25" ht="27.75" customHeight="1" x14ac:dyDescent="0.3">
      <c r="A73" s="22"/>
      <c r="B73" s="14"/>
      <c r="C73" s="13"/>
      <c r="D73" s="13"/>
      <c r="E73" s="14"/>
      <c r="F73" s="20"/>
      <c r="G73" s="20"/>
      <c r="H73" s="20"/>
      <c r="I73" s="9" t="s">
        <v>20</v>
      </c>
      <c r="J73" s="3">
        <f t="shared" si="20"/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14"/>
      <c r="R73" s="14"/>
      <c r="S73" s="13"/>
      <c r="T73" s="13"/>
      <c r="U73" s="13"/>
      <c r="V73" s="13"/>
      <c r="W73" s="13"/>
      <c r="X73" s="13"/>
      <c r="Y73" s="13"/>
    </row>
    <row r="74" spans="1:25" ht="27.75" customHeight="1" x14ac:dyDescent="0.3">
      <c r="A74" s="22"/>
      <c r="B74" s="14"/>
      <c r="C74" s="13"/>
      <c r="D74" s="13"/>
      <c r="E74" s="14"/>
      <c r="F74" s="20"/>
      <c r="G74" s="20"/>
      <c r="H74" s="20"/>
      <c r="I74" s="9" t="s">
        <v>8</v>
      </c>
      <c r="J74" s="3">
        <f t="shared" si="20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14"/>
      <c r="R74" s="14"/>
      <c r="S74" s="13"/>
      <c r="T74" s="13"/>
      <c r="U74" s="13"/>
      <c r="V74" s="13"/>
      <c r="W74" s="13"/>
      <c r="X74" s="13"/>
      <c r="Y74" s="13"/>
    </row>
    <row r="75" spans="1:25" ht="27.75" customHeight="1" x14ac:dyDescent="0.3">
      <c r="A75" s="22"/>
      <c r="B75" s="14"/>
      <c r="C75" s="13"/>
      <c r="D75" s="13"/>
      <c r="E75" s="14"/>
      <c r="F75" s="20"/>
      <c r="G75" s="20"/>
      <c r="H75" s="20"/>
      <c r="I75" s="9" t="s">
        <v>9</v>
      </c>
      <c r="J75" s="3">
        <f t="shared" si="20"/>
        <v>22607133.129999999</v>
      </c>
      <c r="K75" s="3">
        <v>6144644.3799999999</v>
      </c>
      <c r="L75" s="3">
        <v>6790898</v>
      </c>
      <c r="M75" s="3">
        <v>9671590.75</v>
      </c>
      <c r="N75" s="3">
        <v>0</v>
      </c>
      <c r="O75" s="3">
        <v>0</v>
      </c>
      <c r="P75" s="3">
        <v>0</v>
      </c>
      <c r="Q75" s="14"/>
      <c r="R75" s="14"/>
      <c r="S75" s="13"/>
      <c r="T75" s="13"/>
      <c r="U75" s="13"/>
      <c r="V75" s="13"/>
      <c r="W75" s="13"/>
      <c r="X75" s="13"/>
      <c r="Y75" s="13"/>
    </row>
    <row r="76" spans="1:25" ht="18.75" customHeight="1" x14ac:dyDescent="0.3">
      <c r="A76" s="22" t="s">
        <v>49</v>
      </c>
      <c r="B76" s="14" t="s">
        <v>50</v>
      </c>
      <c r="C76" s="13">
        <v>2020</v>
      </c>
      <c r="D76" s="13">
        <v>2025</v>
      </c>
      <c r="E76" s="14" t="s">
        <v>13</v>
      </c>
      <c r="F76" s="20" t="s">
        <v>4</v>
      </c>
      <c r="G76" s="20" t="s">
        <v>4</v>
      </c>
      <c r="H76" s="20" t="s">
        <v>4</v>
      </c>
      <c r="I76" s="9" t="s">
        <v>3</v>
      </c>
      <c r="J76" s="3">
        <f t="shared" si="20"/>
        <v>827171.26</v>
      </c>
      <c r="K76" s="3">
        <f>K77+K78+K79</f>
        <v>346390.25</v>
      </c>
      <c r="L76" s="3">
        <f t="shared" ref="L76:P76" si="24">L77+L78+L79</f>
        <v>0</v>
      </c>
      <c r="M76" s="3">
        <f t="shared" si="24"/>
        <v>480781.01</v>
      </c>
      <c r="N76" s="3">
        <f t="shared" si="24"/>
        <v>0</v>
      </c>
      <c r="O76" s="3">
        <f t="shared" si="24"/>
        <v>0</v>
      </c>
      <c r="P76" s="3">
        <f t="shared" si="24"/>
        <v>0</v>
      </c>
      <c r="Q76" s="14" t="s">
        <v>61</v>
      </c>
      <c r="R76" s="14" t="s">
        <v>54</v>
      </c>
      <c r="S76" s="13" t="s">
        <v>4</v>
      </c>
      <c r="T76" s="13">
        <v>32</v>
      </c>
      <c r="U76" s="13">
        <v>34</v>
      </c>
      <c r="V76" s="13">
        <v>36</v>
      </c>
      <c r="W76" s="13">
        <v>38</v>
      </c>
      <c r="X76" s="13">
        <v>40</v>
      </c>
      <c r="Y76" s="13">
        <v>42</v>
      </c>
    </row>
    <row r="77" spans="1:25" ht="27.75" customHeight="1" x14ac:dyDescent="0.3">
      <c r="A77" s="22"/>
      <c r="B77" s="14"/>
      <c r="C77" s="13"/>
      <c r="D77" s="13"/>
      <c r="E77" s="14"/>
      <c r="F77" s="20"/>
      <c r="G77" s="20"/>
      <c r="H77" s="20"/>
      <c r="I77" s="9" t="s">
        <v>20</v>
      </c>
      <c r="J77" s="3">
        <f t="shared" si="20"/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14"/>
      <c r="R77" s="14"/>
      <c r="S77" s="13"/>
      <c r="T77" s="13"/>
      <c r="U77" s="13"/>
      <c r="V77" s="13"/>
      <c r="W77" s="13"/>
      <c r="X77" s="13"/>
      <c r="Y77" s="13"/>
    </row>
    <row r="78" spans="1:25" ht="27.75" customHeight="1" x14ac:dyDescent="0.3">
      <c r="A78" s="22"/>
      <c r="B78" s="14"/>
      <c r="C78" s="13"/>
      <c r="D78" s="13"/>
      <c r="E78" s="14"/>
      <c r="F78" s="20"/>
      <c r="G78" s="20"/>
      <c r="H78" s="20"/>
      <c r="I78" s="9" t="s">
        <v>8</v>
      </c>
      <c r="J78" s="3">
        <f t="shared" si="20"/>
        <v>278710.09000000003</v>
      </c>
      <c r="K78" s="3">
        <v>0</v>
      </c>
      <c r="L78" s="3">
        <v>0</v>
      </c>
      <c r="M78" s="3">
        <v>278710.09000000003</v>
      </c>
      <c r="N78" s="3">
        <v>0</v>
      </c>
      <c r="O78" s="3">
        <v>0</v>
      </c>
      <c r="P78" s="3">
        <v>0</v>
      </c>
      <c r="Q78" s="14"/>
      <c r="R78" s="14"/>
      <c r="S78" s="13"/>
      <c r="T78" s="13"/>
      <c r="U78" s="13"/>
      <c r="V78" s="13"/>
      <c r="W78" s="13"/>
      <c r="X78" s="13"/>
      <c r="Y78" s="13"/>
    </row>
    <row r="79" spans="1:25" ht="27.75" customHeight="1" x14ac:dyDescent="0.3">
      <c r="A79" s="22"/>
      <c r="B79" s="14"/>
      <c r="C79" s="13"/>
      <c r="D79" s="13"/>
      <c r="E79" s="14"/>
      <c r="F79" s="20"/>
      <c r="G79" s="20"/>
      <c r="H79" s="20"/>
      <c r="I79" s="9" t="s">
        <v>9</v>
      </c>
      <c r="J79" s="3">
        <f t="shared" si="20"/>
        <v>548461.17000000004</v>
      </c>
      <c r="K79" s="3">
        <v>346390.25</v>
      </c>
      <c r="L79" s="3">
        <v>0</v>
      </c>
      <c r="M79" s="3">
        <v>202070.92</v>
      </c>
      <c r="N79" s="3">
        <v>0</v>
      </c>
      <c r="O79" s="3">
        <v>0</v>
      </c>
      <c r="P79" s="3">
        <v>0</v>
      </c>
      <c r="Q79" s="14"/>
      <c r="R79" s="14"/>
      <c r="S79" s="13"/>
      <c r="T79" s="13"/>
      <c r="U79" s="13"/>
      <c r="V79" s="13"/>
      <c r="W79" s="13"/>
      <c r="X79" s="13"/>
      <c r="Y79" s="13"/>
    </row>
    <row r="80" spans="1:25" x14ac:dyDescent="0.3">
      <c r="A80" s="13" t="s">
        <v>7</v>
      </c>
      <c r="B80" s="13"/>
      <c r="C80" s="13">
        <v>2020</v>
      </c>
      <c r="D80" s="13">
        <v>2025</v>
      </c>
      <c r="E80" s="13" t="s">
        <v>4</v>
      </c>
      <c r="F80" s="13" t="s">
        <v>4</v>
      </c>
      <c r="G80" s="13" t="s">
        <v>4</v>
      </c>
      <c r="H80" s="13" t="s">
        <v>4</v>
      </c>
      <c r="I80" s="8" t="s">
        <v>3</v>
      </c>
      <c r="J80" s="3">
        <f t="shared" si="20"/>
        <v>37963467.359999999</v>
      </c>
      <c r="K80" s="3">
        <f>K81+K82+K83</f>
        <v>9068927.8499999996</v>
      </c>
      <c r="L80" s="3">
        <f t="shared" ref="L80:P80" si="25">L81+L82+L83</f>
        <v>8631852</v>
      </c>
      <c r="M80" s="3">
        <f t="shared" si="25"/>
        <v>13707669.289999999</v>
      </c>
      <c r="N80" s="3">
        <f t="shared" si="25"/>
        <v>2859954.2199999997</v>
      </c>
      <c r="O80" s="3">
        <f t="shared" si="25"/>
        <v>1847532</v>
      </c>
      <c r="P80" s="3">
        <f t="shared" si="25"/>
        <v>1847532</v>
      </c>
      <c r="Q80" s="13" t="s">
        <v>4</v>
      </c>
      <c r="R80" s="13" t="s">
        <v>4</v>
      </c>
      <c r="S80" s="13" t="s">
        <v>4</v>
      </c>
      <c r="T80" s="13" t="s">
        <v>4</v>
      </c>
      <c r="U80" s="13" t="s">
        <v>4</v>
      </c>
      <c r="V80" s="13" t="s">
        <v>4</v>
      </c>
      <c r="W80" s="13" t="s">
        <v>4</v>
      </c>
      <c r="X80" s="13" t="s">
        <v>4</v>
      </c>
      <c r="Y80" s="13" t="s">
        <v>4</v>
      </c>
    </row>
    <row r="81" spans="1:25" ht="27.6" x14ac:dyDescent="0.3">
      <c r="A81" s="13"/>
      <c r="B81" s="13"/>
      <c r="C81" s="13"/>
      <c r="D81" s="13"/>
      <c r="E81" s="13"/>
      <c r="F81" s="13"/>
      <c r="G81" s="13"/>
      <c r="H81" s="13"/>
      <c r="I81" s="9" t="s">
        <v>20</v>
      </c>
      <c r="J81" s="3">
        <f t="shared" si="20"/>
        <v>0</v>
      </c>
      <c r="K81" s="3">
        <f>K20+K69</f>
        <v>0</v>
      </c>
      <c r="L81" s="3">
        <f t="shared" ref="L81:P81" si="26">L20+L69</f>
        <v>0</v>
      </c>
      <c r="M81" s="3">
        <f t="shared" si="26"/>
        <v>0</v>
      </c>
      <c r="N81" s="3">
        <f t="shared" si="26"/>
        <v>0</v>
      </c>
      <c r="O81" s="3">
        <f t="shared" si="26"/>
        <v>0</v>
      </c>
      <c r="P81" s="3">
        <f t="shared" si="26"/>
        <v>0</v>
      </c>
      <c r="Q81" s="13"/>
      <c r="R81" s="13"/>
      <c r="S81" s="13"/>
      <c r="T81" s="13"/>
      <c r="U81" s="13"/>
      <c r="V81" s="13"/>
      <c r="W81" s="13"/>
      <c r="X81" s="13"/>
      <c r="Y81" s="13"/>
    </row>
    <row r="82" spans="1:25" ht="27.6" x14ac:dyDescent="0.3">
      <c r="A82" s="13"/>
      <c r="B82" s="13"/>
      <c r="C82" s="13"/>
      <c r="D82" s="13"/>
      <c r="E82" s="13"/>
      <c r="F82" s="13"/>
      <c r="G82" s="13"/>
      <c r="H82" s="13"/>
      <c r="I82" s="9" t="s">
        <v>8</v>
      </c>
      <c r="J82" s="3">
        <f t="shared" si="20"/>
        <v>1330927.3400000001</v>
      </c>
      <c r="K82" s="3">
        <f>K21+K70</f>
        <v>0</v>
      </c>
      <c r="L82" s="3">
        <f t="shared" ref="L82:P83" si="27">L21+L70</f>
        <v>0</v>
      </c>
      <c r="M82" s="3">
        <f t="shared" si="27"/>
        <v>1330927.3400000001</v>
      </c>
      <c r="N82" s="3">
        <f t="shared" si="27"/>
        <v>0</v>
      </c>
      <c r="O82" s="3">
        <f t="shared" si="27"/>
        <v>0</v>
      </c>
      <c r="P82" s="3">
        <f t="shared" si="27"/>
        <v>0</v>
      </c>
      <c r="Q82" s="13"/>
      <c r="R82" s="13"/>
      <c r="S82" s="13"/>
      <c r="T82" s="13"/>
      <c r="U82" s="13"/>
      <c r="V82" s="13"/>
      <c r="W82" s="13"/>
      <c r="X82" s="13"/>
      <c r="Y82" s="13"/>
    </row>
    <row r="83" spans="1:25" ht="27.6" x14ac:dyDescent="0.3">
      <c r="A83" s="13"/>
      <c r="B83" s="13"/>
      <c r="C83" s="13"/>
      <c r="D83" s="13"/>
      <c r="E83" s="13"/>
      <c r="F83" s="13"/>
      <c r="G83" s="13"/>
      <c r="H83" s="13"/>
      <c r="I83" s="9" t="s">
        <v>9</v>
      </c>
      <c r="J83" s="3">
        <f t="shared" si="20"/>
        <v>36632540.019999996</v>
      </c>
      <c r="K83" s="3">
        <f>K22+K71</f>
        <v>9068927.8499999996</v>
      </c>
      <c r="L83" s="3">
        <f t="shared" si="27"/>
        <v>8631852</v>
      </c>
      <c r="M83" s="3">
        <f t="shared" si="27"/>
        <v>12376741.949999999</v>
      </c>
      <c r="N83" s="3">
        <f t="shared" si="27"/>
        <v>2859954.2199999997</v>
      </c>
      <c r="O83" s="3">
        <f t="shared" si="27"/>
        <v>1847532</v>
      </c>
      <c r="P83" s="3">
        <f t="shared" si="27"/>
        <v>1847532</v>
      </c>
      <c r="Q83" s="13"/>
      <c r="R83" s="13"/>
      <c r="S83" s="13"/>
      <c r="T83" s="13"/>
      <c r="U83" s="13"/>
      <c r="V83" s="13"/>
      <c r="W83" s="13"/>
      <c r="X83" s="13"/>
      <c r="Y83" s="13"/>
    </row>
    <row r="84" spans="1:25" ht="10.199999999999999" customHeight="1" x14ac:dyDescent="0.3"/>
    <row r="85" spans="1:25" hidden="1" x14ac:dyDescent="0.3"/>
    <row r="86" spans="1:25" hidden="1" x14ac:dyDescent="0.3"/>
    <row r="87" spans="1:25" hidden="1" x14ac:dyDescent="0.3"/>
    <row r="88" spans="1:25" hidden="1" x14ac:dyDescent="0.3"/>
    <row r="89" spans="1:25" hidden="1" x14ac:dyDescent="0.3"/>
    <row r="90" spans="1:25" hidden="1" x14ac:dyDescent="0.3"/>
    <row r="91" spans="1:25" hidden="1" x14ac:dyDescent="0.3">
      <c r="N91" s="10"/>
    </row>
    <row r="92" spans="1:25" x14ac:dyDescent="0.3">
      <c r="N92" s="10"/>
    </row>
  </sheetData>
  <mergeCells count="296">
    <mergeCell ref="Y63:Y66"/>
    <mergeCell ref="Q13:Q15"/>
    <mergeCell ref="A63:A66"/>
    <mergeCell ref="B63:B66"/>
    <mergeCell ref="H63:H66"/>
    <mergeCell ref="G63:G66"/>
    <mergeCell ref="F63:F66"/>
    <mergeCell ref="E63:E66"/>
    <mergeCell ref="D63:D66"/>
    <mergeCell ref="C63:C66"/>
    <mergeCell ref="Q63:Q66"/>
    <mergeCell ref="A19:A22"/>
    <mergeCell ref="A27:A30"/>
    <mergeCell ref="D27:D30"/>
    <mergeCell ref="C27:C30"/>
    <mergeCell ref="B27:B30"/>
    <mergeCell ref="G31:G34"/>
    <mergeCell ref="F31:F34"/>
    <mergeCell ref="E31:E34"/>
    <mergeCell ref="V63:V66"/>
    <mergeCell ref="W63:W66"/>
    <mergeCell ref="X63:X66"/>
    <mergeCell ref="A12:A15"/>
    <mergeCell ref="T14:Y14"/>
    <mergeCell ref="S1:Y1"/>
    <mergeCell ref="S2:Y2"/>
    <mergeCell ref="S3:Y3"/>
    <mergeCell ref="S4:Y4"/>
    <mergeCell ref="F14:H14"/>
    <mergeCell ref="H19:H22"/>
    <mergeCell ref="H68:H71"/>
    <mergeCell ref="G19:G22"/>
    <mergeCell ref="F68:F71"/>
    <mergeCell ref="G68:G71"/>
    <mergeCell ref="T68:T71"/>
    <mergeCell ref="S19:S22"/>
    <mergeCell ref="T19:T22"/>
    <mergeCell ref="H47:H50"/>
    <mergeCell ref="G47:G50"/>
    <mergeCell ref="F47:F50"/>
    <mergeCell ref="U19:U22"/>
    <mergeCell ref="A10:Y10"/>
    <mergeCell ref="Q12:Y12"/>
    <mergeCell ref="B19:B22"/>
    <mergeCell ref="C12:D14"/>
    <mergeCell ref="B12:B15"/>
    <mergeCell ref="U68:U71"/>
    <mergeCell ref="X68:X71"/>
    <mergeCell ref="A80:B83"/>
    <mergeCell ref="Q80:Q83"/>
    <mergeCell ref="R80:R83"/>
    <mergeCell ref="S80:S83"/>
    <mergeCell ref="T80:T83"/>
    <mergeCell ref="U80:U83"/>
    <mergeCell ref="C80:C83"/>
    <mergeCell ref="D80:D83"/>
    <mergeCell ref="R63:R66"/>
    <mergeCell ref="S63:S66"/>
    <mergeCell ref="T63:T66"/>
    <mergeCell ref="U63:U66"/>
    <mergeCell ref="F80:F83"/>
    <mergeCell ref="G80:G83"/>
    <mergeCell ref="E80:E83"/>
    <mergeCell ref="E68:E71"/>
    <mergeCell ref="B72:B75"/>
    <mergeCell ref="A72:A75"/>
    <mergeCell ref="B76:B79"/>
    <mergeCell ref="A76:A79"/>
    <mergeCell ref="H76:H79"/>
    <mergeCell ref="G76:G79"/>
    <mergeCell ref="F76:F79"/>
    <mergeCell ref="E76:E79"/>
    <mergeCell ref="C19:C22"/>
    <mergeCell ref="V19:V22"/>
    <mergeCell ref="W19:W22"/>
    <mergeCell ref="R19:R22"/>
    <mergeCell ref="F12:P13"/>
    <mergeCell ref="A23:A26"/>
    <mergeCell ref="B23:B26"/>
    <mergeCell ref="D23:D26"/>
    <mergeCell ref="C23:C26"/>
    <mergeCell ref="F19:F22"/>
    <mergeCell ref="Q19:Q22"/>
    <mergeCell ref="E12:E15"/>
    <mergeCell ref="K14:P14"/>
    <mergeCell ref="X19:X22"/>
    <mergeCell ref="Y19:Y22"/>
    <mergeCell ref="D19:D22"/>
    <mergeCell ref="Y23:Y26"/>
    <mergeCell ref="X23:X26"/>
    <mergeCell ref="W23:W26"/>
    <mergeCell ref="V23:V26"/>
    <mergeCell ref="U23:U26"/>
    <mergeCell ref="T23:T26"/>
    <mergeCell ref="S23:S26"/>
    <mergeCell ref="R23:R26"/>
    <mergeCell ref="E19:E22"/>
    <mergeCell ref="H23:H26"/>
    <mergeCell ref="G23:G26"/>
    <mergeCell ref="F23:F26"/>
    <mergeCell ref="E23:E26"/>
    <mergeCell ref="H27:H30"/>
    <mergeCell ref="G27:G30"/>
    <mergeCell ref="F27:F30"/>
    <mergeCell ref="E27:E30"/>
    <mergeCell ref="H31:H34"/>
    <mergeCell ref="E47:E50"/>
    <mergeCell ref="H80:H83"/>
    <mergeCell ref="A17:Y17"/>
    <mergeCell ref="A18:Y18"/>
    <mergeCell ref="V68:V71"/>
    <mergeCell ref="R68:R71"/>
    <mergeCell ref="S68:S71"/>
    <mergeCell ref="W68:W71"/>
    <mergeCell ref="Y80:Y83"/>
    <mergeCell ref="V80:V83"/>
    <mergeCell ref="W80:W83"/>
    <mergeCell ref="X80:X83"/>
    <mergeCell ref="G35:G38"/>
    <mergeCell ref="F35:F38"/>
    <mergeCell ref="E35:E38"/>
    <mergeCell ref="D35:D38"/>
    <mergeCell ref="C35:C38"/>
    <mergeCell ref="B35:B38"/>
    <mergeCell ref="A35:A38"/>
    <mergeCell ref="S5:Y8"/>
    <mergeCell ref="Y68:Y71"/>
    <mergeCell ref="A68:A71"/>
    <mergeCell ref="B68:B71"/>
    <mergeCell ref="C68:C71"/>
    <mergeCell ref="D68:D71"/>
    <mergeCell ref="Q68:Q71"/>
    <mergeCell ref="H72:H75"/>
    <mergeCell ref="G72:G75"/>
    <mergeCell ref="F72:F75"/>
    <mergeCell ref="E72:E75"/>
    <mergeCell ref="D72:D75"/>
    <mergeCell ref="C72:C75"/>
    <mergeCell ref="A67:Y67"/>
    <mergeCell ref="A9:Y9"/>
    <mergeCell ref="J14:J15"/>
    <mergeCell ref="I14:I15"/>
    <mergeCell ref="S14:S15"/>
    <mergeCell ref="S13:Y13"/>
    <mergeCell ref="R13:R15"/>
    <mergeCell ref="C31:C34"/>
    <mergeCell ref="B31:B34"/>
    <mergeCell ref="A31:A34"/>
    <mergeCell ref="H35:H38"/>
    <mergeCell ref="D47:D50"/>
    <mergeCell ref="C47:C50"/>
    <mergeCell ref="B47:B50"/>
    <mergeCell ref="A47:A50"/>
    <mergeCell ref="Q23:Q26"/>
    <mergeCell ref="Q27:Q30"/>
    <mergeCell ref="H39:H42"/>
    <mergeCell ref="G39:G42"/>
    <mergeCell ref="F39:F42"/>
    <mergeCell ref="E39:E42"/>
    <mergeCell ref="D39:D42"/>
    <mergeCell ref="C39:C42"/>
    <mergeCell ref="B39:B42"/>
    <mergeCell ref="A39:A42"/>
    <mergeCell ref="H43:H46"/>
    <mergeCell ref="G43:G46"/>
    <mergeCell ref="F43:F46"/>
    <mergeCell ref="E43:E46"/>
    <mergeCell ref="D43:D46"/>
    <mergeCell ref="C43:C46"/>
    <mergeCell ref="Q31:Q34"/>
    <mergeCell ref="B43:B46"/>
    <mergeCell ref="A43:A46"/>
    <mergeCell ref="D31:D34"/>
    <mergeCell ref="Y27:Y30"/>
    <mergeCell ref="X27:X30"/>
    <mergeCell ref="W27:W30"/>
    <mergeCell ref="V27:V30"/>
    <mergeCell ref="U27:U30"/>
    <mergeCell ref="T27:T30"/>
    <mergeCell ref="S27:S30"/>
    <mergeCell ref="R27:R30"/>
    <mergeCell ref="Y31:Y34"/>
    <mergeCell ref="X31:X34"/>
    <mergeCell ref="W31:W34"/>
    <mergeCell ref="V31:V34"/>
    <mergeCell ref="U31:U34"/>
    <mergeCell ref="T31:T34"/>
    <mergeCell ref="S31:S34"/>
    <mergeCell ref="R31:R34"/>
    <mergeCell ref="Y35:Y38"/>
    <mergeCell ref="X35:X38"/>
    <mergeCell ref="W35:W38"/>
    <mergeCell ref="V35:V38"/>
    <mergeCell ref="U35:U38"/>
    <mergeCell ref="T35:T38"/>
    <mergeCell ref="S35:S38"/>
    <mergeCell ref="R35:R38"/>
    <mergeCell ref="Q35:Q38"/>
    <mergeCell ref="Y39:Y42"/>
    <mergeCell ref="X39:X42"/>
    <mergeCell ref="W39:W42"/>
    <mergeCell ref="V39:V42"/>
    <mergeCell ref="U39:U42"/>
    <mergeCell ref="T39:T42"/>
    <mergeCell ref="S39:S42"/>
    <mergeCell ref="R39:R42"/>
    <mergeCell ref="Q39:Q42"/>
    <mergeCell ref="Y43:Y46"/>
    <mergeCell ref="X43:X46"/>
    <mergeCell ref="W43:W46"/>
    <mergeCell ref="V43:V46"/>
    <mergeCell ref="U43:U46"/>
    <mergeCell ref="T43:T46"/>
    <mergeCell ref="S43:S46"/>
    <mergeCell ref="R43:R46"/>
    <mergeCell ref="Q43:Q46"/>
    <mergeCell ref="Y47:Y50"/>
    <mergeCell ref="X47:X50"/>
    <mergeCell ref="W47:W50"/>
    <mergeCell ref="V47:V50"/>
    <mergeCell ref="U47:U50"/>
    <mergeCell ref="T47:T50"/>
    <mergeCell ref="S47:S50"/>
    <mergeCell ref="R47:R50"/>
    <mergeCell ref="Q47:Q50"/>
    <mergeCell ref="Y72:Y75"/>
    <mergeCell ref="X72:X75"/>
    <mergeCell ref="W72:W75"/>
    <mergeCell ref="V72:V75"/>
    <mergeCell ref="U72:U75"/>
    <mergeCell ref="T72:T75"/>
    <mergeCell ref="S72:S75"/>
    <mergeCell ref="R72:R75"/>
    <mergeCell ref="Q72:Q75"/>
    <mergeCell ref="D76:D79"/>
    <mergeCell ref="C76:C79"/>
    <mergeCell ref="Y76:Y79"/>
    <mergeCell ref="X76:X79"/>
    <mergeCell ref="W76:W79"/>
    <mergeCell ref="V76:V79"/>
    <mergeCell ref="U76:U79"/>
    <mergeCell ref="T76:T79"/>
    <mergeCell ref="S76:S79"/>
    <mergeCell ref="R76:R79"/>
    <mergeCell ref="Q76:Q79"/>
    <mergeCell ref="R51:R54"/>
    <mergeCell ref="S51:S54"/>
    <mergeCell ref="T51:T54"/>
    <mergeCell ref="U51:U54"/>
    <mergeCell ref="V51:V54"/>
    <mergeCell ref="W51:W54"/>
    <mergeCell ref="X51:X54"/>
    <mergeCell ref="Y51:Y54"/>
    <mergeCell ref="A51:A54"/>
    <mergeCell ref="B51:B54"/>
    <mergeCell ref="C51:C54"/>
    <mergeCell ref="D51:D54"/>
    <mergeCell ref="E51:E54"/>
    <mergeCell ref="F51:F54"/>
    <mergeCell ref="G51:G54"/>
    <mergeCell ref="H51:H54"/>
    <mergeCell ref="Q51:Q54"/>
    <mergeCell ref="A55:A58"/>
    <mergeCell ref="B55:B58"/>
    <mergeCell ref="C55:C58"/>
    <mergeCell ref="D55:D58"/>
    <mergeCell ref="E55:E58"/>
    <mergeCell ref="F55:F58"/>
    <mergeCell ref="G55:G58"/>
    <mergeCell ref="H55:H58"/>
    <mergeCell ref="Q55:Q58"/>
    <mergeCell ref="A59:A62"/>
    <mergeCell ref="B59:B62"/>
    <mergeCell ref="C59:C62"/>
    <mergeCell ref="D59:D62"/>
    <mergeCell ref="E59:E62"/>
    <mergeCell ref="F59:F62"/>
    <mergeCell ref="G59:G62"/>
    <mergeCell ref="H59:H62"/>
    <mergeCell ref="Q59:Q62"/>
    <mergeCell ref="Y59:Y62"/>
    <mergeCell ref="R55:R58"/>
    <mergeCell ref="S55:S58"/>
    <mergeCell ref="T55:T58"/>
    <mergeCell ref="U55:U58"/>
    <mergeCell ref="V55:V58"/>
    <mergeCell ref="W55:W58"/>
    <mergeCell ref="X55:X58"/>
    <mergeCell ref="Y55:Y58"/>
    <mergeCell ref="R59:R62"/>
    <mergeCell ref="S59:S62"/>
    <mergeCell ref="T59:T62"/>
    <mergeCell ref="U59:U62"/>
    <mergeCell ref="V59:V62"/>
    <mergeCell ref="W59:W62"/>
    <mergeCell ref="X59:X62"/>
  </mergeCells>
  <pageMargins left="0.59055118110236227" right="0.59055118110236227" top="1.1811023622047245" bottom="0.78740157480314965" header="0.31496062992125984" footer="0.31496062992125984"/>
  <pageSetup paperSize="9" scale="40" fitToHeight="111" orientation="landscape" r:id="rId1"/>
  <headerFooter differentFirst="1">
    <oddHeader>&amp;C&amp;P</oddHeader>
  </headerFooter>
  <rowBreaks count="1" manualBreakCount="1">
    <brk id="44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K30"/>
  <sheetViews>
    <sheetView workbookViewId="0">
      <selection activeCell="K9" sqref="K9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9" spans="5:11" x14ac:dyDescent="0.3">
      <c r="E9">
        <v>80242092.930000007</v>
      </c>
      <c r="F9">
        <v>18583699.629999999</v>
      </c>
      <c r="G9">
        <v>13844609.300000001</v>
      </c>
      <c r="H9">
        <v>13958708</v>
      </c>
      <c r="I9">
        <v>11483076</v>
      </c>
      <c r="J9">
        <v>11201000</v>
      </c>
      <c r="K9">
        <v>11171000</v>
      </c>
    </row>
    <row r="17" spans="5:6" x14ac:dyDescent="0.3">
      <c r="F17" s="1"/>
    </row>
    <row r="25" spans="5:6" ht="18" x14ac:dyDescent="0.35">
      <c r="E25" s="2"/>
    </row>
    <row r="26" spans="5:6" ht="18" x14ac:dyDescent="0.35">
      <c r="E26" s="2"/>
    </row>
    <row r="27" spans="5:6" ht="18" x14ac:dyDescent="0.35">
      <c r="E27" s="2"/>
    </row>
    <row r="28" spans="5:6" ht="18" x14ac:dyDescent="0.35">
      <c r="E28" s="2"/>
    </row>
    <row r="29" spans="5:6" ht="18" x14ac:dyDescent="0.35">
      <c r="E29" s="2"/>
    </row>
    <row r="30" spans="5:6" ht="18" x14ac:dyDescent="0.35">
      <c r="E30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2023-06-06T06:58:13Z</dcterms:modified>
</cp:coreProperties>
</file>