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</definedNames>
  <calcPr calcId="144525"/>
</workbook>
</file>

<file path=xl/calcChain.xml><?xml version="1.0" encoding="utf-8"?>
<calcChain xmlns="http://schemas.openxmlformats.org/spreadsheetml/2006/main">
  <c r="J25" i="1" l="1"/>
  <c r="L21" i="1"/>
  <c r="M21" i="1"/>
  <c r="N21" i="1"/>
  <c r="O21" i="1"/>
  <c r="P21" i="1"/>
  <c r="K21" i="1"/>
  <c r="L40" i="1" l="1"/>
  <c r="M40" i="1"/>
  <c r="N40" i="1"/>
  <c r="O40" i="1"/>
  <c r="P40" i="1"/>
  <c r="K40" i="1"/>
  <c r="L29" i="1"/>
  <c r="M29" i="1"/>
  <c r="N29" i="1"/>
  <c r="O29" i="1"/>
  <c r="P29" i="1"/>
  <c r="K29" i="1"/>
  <c r="L30" i="1"/>
  <c r="M30" i="1"/>
  <c r="N30" i="1"/>
  <c r="O30" i="1"/>
  <c r="P30" i="1"/>
  <c r="K30" i="1"/>
  <c r="L31" i="1"/>
  <c r="M31" i="1"/>
  <c r="N31" i="1"/>
  <c r="O31" i="1"/>
  <c r="P31" i="1"/>
  <c r="K31" i="1"/>
  <c r="J41" i="1"/>
  <c r="J42" i="1"/>
  <c r="J43" i="1"/>
  <c r="L20" i="1"/>
  <c r="J20" i="1" s="1"/>
  <c r="M20" i="1"/>
  <c r="N20" i="1"/>
  <c r="O20" i="1"/>
  <c r="P20" i="1"/>
  <c r="K20" i="1"/>
  <c r="L22" i="1"/>
  <c r="M22" i="1"/>
  <c r="N22" i="1"/>
  <c r="O22" i="1"/>
  <c r="P22" i="1"/>
  <c r="K22" i="1"/>
  <c r="L23" i="1"/>
  <c r="M23" i="1"/>
  <c r="N23" i="1"/>
  <c r="O23" i="1"/>
  <c r="P23" i="1"/>
  <c r="K23" i="1"/>
  <c r="J24" i="1"/>
  <c r="J26" i="1"/>
  <c r="J22" i="1" l="1"/>
  <c r="J21" i="1"/>
  <c r="J23" i="1"/>
  <c r="J40" i="1"/>
  <c r="J37" i="1"/>
  <c r="J38" i="1"/>
  <c r="J39" i="1"/>
  <c r="L36" i="1"/>
  <c r="M36" i="1"/>
  <c r="N36" i="1"/>
  <c r="O36" i="1"/>
  <c r="P36" i="1"/>
  <c r="K36" i="1"/>
  <c r="J33" i="1"/>
  <c r="J34" i="1"/>
  <c r="J35" i="1"/>
  <c r="L32" i="1"/>
  <c r="M32" i="1"/>
  <c r="N32" i="1"/>
  <c r="O32" i="1"/>
  <c r="P32" i="1"/>
  <c r="K32" i="1"/>
  <c r="L45" i="1"/>
  <c r="M45" i="1"/>
  <c r="N45" i="1"/>
  <c r="O45" i="1"/>
  <c r="P45" i="1"/>
  <c r="K45" i="1"/>
  <c r="L46" i="1"/>
  <c r="N46" i="1"/>
  <c r="P46" i="1"/>
  <c r="K46" i="1"/>
  <c r="L47" i="1"/>
  <c r="M47" i="1"/>
  <c r="N28" i="1"/>
  <c r="O47" i="1"/>
  <c r="P47" i="1"/>
  <c r="K47" i="1"/>
  <c r="L19" i="1"/>
  <c r="M19" i="1"/>
  <c r="N19" i="1"/>
  <c r="O19" i="1"/>
  <c r="P19" i="1"/>
  <c r="K19" i="1"/>
  <c r="O28" i="1" l="1"/>
  <c r="M28" i="1"/>
  <c r="J45" i="1"/>
  <c r="J29" i="1"/>
  <c r="P44" i="1"/>
  <c r="L44" i="1"/>
  <c r="P28" i="1"/>
  <c r="L28" i="1"/>
  <c r="N47" i="1"/>
  <c r="N44" i="1" s="1"/>
  <c r="O46" i="1"/>
  <c r="O44" i="1" s="1"/>
  <c r="J31" i="1"/>
  <c r="M46" i="1"/>
  <c r="M44" i="1" s="1"/>
  <c r="K44" i="1"/>
  <c r="J30" i="1"/>
  <c r="K28" i="1"/>
  <c r="J36" i="1"/>
  <c r="J47" i="1" l="1"/>
  <c r="J44" i="1"/>
  <c r="J46" i="1"/>
  <c r="J19" i="1"/>
  <c r="J28" i="1"/>
  <c r="J32" i="1" l="1"/>
</calcChain>
</file>

<file path=xl/sharedStrings.xml><?xml version="1.0" encoding="utf-8"?>
<sst xmlns="http://schemas.openxmlformats.org/spreadsheetml/2006/main" count="163" uniqueCount="61">
  <si>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</si>
  <si>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</si>
  <si>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</si>
  <si>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</si>
  <si>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</si>
  <si>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</si>
  <si>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</si>
  <si>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</si>
  <si>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</si>
  <si>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</si>
  <si>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</si>
  <si>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Цель ПП - Обеспечение развития малого и среднего предпринимательства в Калачинском муниципальном районе</t>
  </si>
  <si>
    <t>Задача 2 ПП - Информационная, методическая, организационно-кадровая поддержка субъектов малого и среднего предпринимательства</t>
  </si>
  <si>
    <t>2.1.</t>
  </si>
  <si>
    <t>2.2.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</si>
  <si>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</si>
  <si>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в % к предыдущему году</t>
  </si>
  <si>
    <t>МЕРОПРИЯТИЯ  ПОДПРОГРАММЫ 1 МУНИЦИПАЛЬНОЙ ПРОГРАММЫ</t>
  </si>
  <si>
    <t>Таблица 7.1.4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</si>
  <si>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</si>
  <si>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</si>
  <si>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</si>
  <si>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</si>
  <si>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</si>
  <si>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</si>
  <si>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Наименование мероприятия ПП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</si>
  <si>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</si>
  <si>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</si>
  <si>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</si>
  <si>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</si>
  <si>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</si>
  <si>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04</t>
  </si>
  <si>
    <t>12</t>
  </si>
  <si>
    <t>02</t>
  </si>
  <si>
    <t>2021 год</t>
  </si>
  <si>
    <t>2022 год</t>
  </si>
  <si>
    <t>2023 год</t>
  </si>
  <si>
    <t>2024 год</t>
  </si>
  <si>
    <t>2025 год</t>
  </si>
  <si>
    <t>областной бюджет</t>
  </si>
  <si>
    <t>федеральный бюджет</t>
  </si>
  <si>
    <t>Основное мероприятие 2 ПП -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</si>
  <si>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 ОМ 2 ПП - Участие в региональных мероприятиях, посвященных развитию малого и среднего предпринимательства</t>
  </si>
  <si>
    <t>мероприятие 2 ОМ 2 ПП - Организация информационно-консультационной поддержки субъектов малого и среднего предпринимательства</t>
  </si>
  <si>
    <t>Приложение к Подпрограмме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</si>
  <si>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Срок  реализации мероприятия ПП</t>
  </si>
  <si>
    <t>Объем финансирования мероприятий ПП (рублей)</t>
  </si>
  <si>
    <t>1.1.</t>
  </si>
  <si>
    <t>Задача 1 ПП -Реализация национальных проектов</t>
  </si>
  <si>
    <t>Мероприятие 1 ОМ 1 ПП - Предоставление грантов начинающим субъектам малого предпринимательства</t>
  </si>
  <si>
    <t>I4</t>
  </si>
  <si>
    <t>2.3.</t>
  </si>
  <si>
    <t>к постановлению Администрации Калачинского</t>
  </si>
  <si>
    <t>муниципального района Омской области</t>
  </si>
  <si>
    <t>Количество грантополучателей субъектов малого и среднего предпринимательства</t>
  </si>
  <si>
    <t>единиц</t>
  </si>
  <si>
    <t>Количество созданных новых рабочих мест и (или) сохранение общего количества рабочих мест на период не менее 6 месяцев со дня получения грантовой поддержки</t>
  </si>
  <si>
    <t xml:space="preserve">Приложение </t>
  </si>
  <si>
    <t>Основное мероприятие 1 ПП - "Реализация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</si>
  <si>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 xml:space="preserve">мероприятие 3 ОМ 2 ПП - Оказание информационно-консультационной поддержки субъектам малого и среднего предпринимательства, включенным в реестр социальных предпринимателей
</t>
  </si>
  <si>
    <t>от 24.07.2023  № 368-па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</si>
</sst>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9"/>
  <sheetViews>
    <sheetView tabSelected="1" topLeftCell="E1" zoomScale="80" zoomScaleNormal="80" workbookViewId="0">
      <selection activeCell="A17" sqref="A17:Y17"/>
    </sheetView>
  </sheetViews>
  <sheetFormatPr defaultRowHeight="14.4" x14ac:dyDescent="0.3"/>
  <cols>
    <col min="1" max="1" width="9.109375" customWidth="1"/>
    <col min="2" max="2" width="36.33203125" customWidth="1"/>
    <col min="6" max="6" width="10.109375" style="3" customWidth="1"/>
    <col min="7" max="7" width="12" style="3" customWidth="1"/>
    <col min="8" max="8" width="14.44140625" style="3" customWidth="1"/>
    <col min="9" max="9" width="15.6640625" customWidth="1"/>
    <col min="10" max="10" width="13" customWidth="1"/>
    <col min="11" max="11" width="11.88671875" customWidth="1"/>
    <col min="12" max="12" width="13" customWidth="1"/>
    <col min="13" max="14" width="12.44140625" customWidth="1"/>
    <col min="15" max="15" width="13" customWidth="1"/>
    <col min="16" max="16" width="11.33203125" customWidth="1"/>
    <col min="17" max="17" width="32" customWidth="1"/>
    <col min="18" max="18" width="10.109375" customWidth="1"/>
    <col min="19" max="19" width="8.5546875" customWidth="1"/>
  </cols>
  <sheetData>
    <row r="1" spans="1:25" s="3" customFormat="1" x14ac:dyDescent="0.3">
      <c r="S1" s="1" t="s">
        <v>57</v>
      </c>
    </row>
    <row r="2" spans="1:25" s="3" customFormat="1" x14ac:dyDescent="0.3">
      <c r="S2" s="1" t="s">
        <v>52</v>
      </c>
    </row>
    <row r="3" spans="1:25" s="3" customFormat="1" x14ac:dyDescent="0.3">
      <c r="S3" s="1" t="s">
        <v>53</v>
      </c>
    </row>
    <row r="4" spans="1:25" s="3" customFormat="1" x14ac:dyDescent="0.3">
      <c r="S4" s="1" t="s">
        <v>60</v>
      </c>
    </row>
    <row r="5" spans="1:25" ht="21" customHeight="1" x14ac:dyDescent="0.3">
      <c r="A5" s="3"/>
      <c r="B5" s="3"/>
      <c r="C5" s="3"/>
      <c r="D5" s="3"/>
      <c r="E5" s="3"/>
      <c r="I5" s="3"/>
      <c r="S5" s="20" t="s">
        <v>44</v>
      </c>
      <c r="T5" s="20"/>
      <c r="U5" s="20"/>
      <c r="V5" s="20"/>
      <c r="W5" s="20"/>
      <c r="X5" s="20"/>
      <c r="Y5" s="20"/>
    </row>
    <row r="6" spans="1:25" ht="21" customHeight="1" x14ac:dyDescent="0.3">
      <c r="A6" s="3"/>
      <c r="B6" s="3"/>
      <c r="C6" s="3"/>
      <c r="D6" s="3"/>
      <c r="E6" s="3"/>
      <c r="I6" s="3"/>
      <c r="S6" s="20"/>
      <c r="T6" s="20"/>
      <c r="U6" s="20"/>
      <c r="V6" s="20"/>
      <c r="W6" s="20"/>
      <c r="X6" s="20"/>
      <c r="Y6" s="20"/>
    </row>
    <row r="7" spans="1:25" ht="21" customHeight="1" x14ac:dyDescent="0.3">
      <c r="A7" s="3"/>
      <c r="B7" s="3"/>
      <c r="C7" s="3"/>
      <c r="D7" s="3"/>
      <c r="E7" s="3"/>
      <c r="I7" s="3"/>
      <c r="S7" s="20"/>
      <c r="T7" s="20"/>
      <c r="U7" s="20"/>
      <c r="V7" s="20"/>
      <c r="W7" s="20"/>
      <c r="X7" s="20"/>
      <c r="Y7" s="20"/>
    </row>
    <row r="8" spans="1:25" ht="21" customHeight="1" x14ac:dyDescent="0.3">
      <c r="S8" s="20"/>
      <c r="T8" s="20"/>
      <c r="U8" s="20"/>
      <c r="V8" s="20"/>
      <c r="W8" s="20"/>
      <c r="X8" s="20"/>
      <c r="Y8" s="20"/>
    </row>
    <row r="9" spans="1:25" x14ac:dyDescent="0.3">
      <c r="A9" s="19" t="s">
        <v>18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</row>
    <row r="10" spans="1:25" x14ac:dyDescent="0.3">
      <c r="A10" s="25" t="s">
        <v>17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</row>
    <row r="11" spans="1:2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9.4" customHeight="1" x14ac:dyDescent="0.3">
      <c r="A12" s="21" t="s">
        <v>0</v>
      </c>
      <c r="B12" s="21" t="s">
        <v>25</v>
      </c>
      <c r="C12" s="22" t="s">
        <v>45</v>
      </c>
      <c r="D12" s="22"/>
      <c r="E12" s="26" t="s">
        <v>26</v>
      </c>
      <c r="F12" s="21" t="s">
        <v>46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 t="s">
        <v>10</v>
      </c>
      <c r="R12" s="21"/>
      <c r="S12" s="21"/>
      <c r="T12" s="21"/>
      <c r="U12" s="21"/>
      <c r="V12" s="21"/>
      <c r="W12" s="21"/>
      <c r="X12" s="21"/>
      <c r="Y12" s="21"/>
    </row>
    <row r="13" spans="1:25" ht="42" customHeight="1" x14ac:dyDescent="0.3">
      <c r="A13" s="21"/>
      <c r="B13" s="21"/>
      <c r="C13" s="22"/>
      <c r="D13" s="22"/>
      <c r="E13" s="26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 t="s">
        <v>23</v>
      </c>
      <c r="R13" s="61" t="s">
        <v>22</v>
      </c>
      <c r="S13" s="21" t="s">
        <v>20</v>
      </c>
      <c r="T13" s="21"/>
      <c r="U13" s="21"/>
      <c r="V13" s="21"/>
      <c r="W13" s="21"/>
      <c r="X13" s="21"/>
      <c r="Y13" s="21"/>
    </row>
    <row r="14" spans="1:25" ht="61.2" customHeight="1" x14ac:dyDescent="0.3">
      <c r="A14" s="21"/>
      <c r="B14" s="21"/>
      <c r="C14" s="22"/>
      <c r="D14" s="22"/>
      <c r="E14" s="26"/>
      <c r="F14" s="22" t="s">
        <v>27</v>
      </c>
      <c r="G14" s="22"/>
      <c r="H14" s="22"/>
      <c r="I14" s="22" t="s">
        <v>24</v>
      </c>
      <c r="J14" s="21" t="s">
        <v>21</v>
      </c>
      <c r="K14" s="21" t="s">
        <v>7</v>
      </c>
      <c r="L14" s="21"/>
      <c r="M14" s="21"/>
      <c r="N14" s="21"/>
      <c r="O14" s="21"/>
      <c r="P14" s="21"/>
      <c r="Q14" s="21"/>
      <c r="R14" s="61"/>
      <c r="S14" s="21" t="s">
        <v>21</v>
      </c>
      <c r="T14" s="21" t="s">
        <v>8</v>
      </c>
      <c r="U14" s="21"/>
      <c r="V14" s="21"/>
      <c r="W14" s="21"/>
      <c r="X14" s="21"/>
      <c r="Y14" s="21"/>
    </row>
    <row r="15" spans="1:25" ht="88.95" customHeight="1" x14ac:dyDescent="0.3">
      <c r="A15" s="21"/>
      <c r="B15" s="21"/>
      <c r="C15" s="5" t="s">
        <v>1</v>
      </c>
      <c r="D15" s="5" t="s">
        <v>2</v>
      </c>
      <c r="E15" s="26"/>
      <c r="F15" s="4" t="s">
        <v>28</v>
      </c>
      <c r="G15" s="4" t="s">
        <v>29</v>
      </c>
      <c r="H15" s="4" t="s">
        <v>30</v>
      </c>
      <c r="I15" s="22"/>
      <c r="J15" s="21"/>
      <c r="K15" s="5" t="s">
        <v>19</v>
      </c>
      <c r="L15" s="5" t="s">
        <v>34</v>
      </c>
      <c r="M15" s="5" t="s">
        <v>35</v>
      </c>
      <c r="N15" s="5" t="s">
        <v>36</v>
      </c>
      <c r="O15" s="5" t="s">
        <v>37</v>
      </c>
      <c r="P15" s="5" t="s">
        <v>38</v>
      </c>
      <c r="Q15" s="21"/>
      <c r="R15" s="61"/>
      <c r="S15" s="21"/>
      <c r="T15" s="5" t="s">
        <v>19</v>
      </c>
      <c r="U15" s="5" t="s">
        <v>34</v>
      </c>
      <c r="V15" s="5" t="s">
        <v>35</v>
      </c>
      <c r="W15" s="5" t="s">
        <v>36</v>
      </c>
      <c r="X15" s="5" t="s">
        <v>37</v>
      </c>
      <c r="Y15" s="5" t="s">
        <v>38</v>
      </c>
    </row>
    <row r="16" spans="1:25" x14ac:dyDescent="0.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6">
        <v>13</v>
      </c>
      <c r="N16" s="6">
        <v>14</v>
      </c>
      <c r="O16" s="6">
        <v>15</v>
      </c>
      <c r="P16" s="6">
        <v>16</v>
      </c>
      <c r="Q16" s="6">
        <v>17</v>
      </c>
      <c r="R16" s="6">
        <v>18</v>
      </c>
      <c r="S16" s="6">
        <v>19</v>
      </c>
      <c r="T16" s="6">
        <v>20</v>
      </c>
      <c r="U16" s="6">
        <v>21</v>
      </c>
      <c r="V16" s="6">
        <v>22</v>
      </c>
      <c r="W16" s="6">
        <v>23</v>
      </c>
      <c r="X16" s="6">
        <v>24</v>
      </c>
      <c r="Y16" s="6">
        <v>25</v>
      </c>
    </row>
    <row r="17" spans="1:25" ht="15.75" customHeight="1" x14ac:dyDescent="0.3">
      <c r="A17" s="55" t="s">
        <v>11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</row>
    <row r="18" spans="1:25" ht="19.5" customHeight="1" x14ac:dyDescent="0.3">
      <c r="A18" s="56" t="s">
        <v>48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</row>
    <row r="19" spans="1:25" ht="15.75" customHeight="1" x14ac:dyDescent="0.3">
      <c r="A19" s="23">
        <v>1</v>
      </c>
      <c r="B19" s="60" t="s">
        <v>58</v>
      </c>
      <c r="C19" s="23">
        <v>2020</v>
      </c>
      <c r="D19" s="23">
        <v>2025</v>
      </c>
      <c r="E19" s="24" t="s">
        <v>6</v>
      </c>
      <c r="F19" s="51" t="s">
        <v>31</v>
      </c>
      <c r="G19" s="51" t="s">
        <v>32</v>
      </c>
      <c r="H19" s="51" t="s">
        <v>50</v>
      </c>
      <c r="I19" s="16" t="s">
        <v>3</v>
      </c>
      <c r="J19" s="12">
        <f>SUM(K19:P19)</f>
        <v>3780335.54</v>
      </c>
      <c r="K19" s="12">
        <f>K20+K21+K22</f>
        <v>2182835.54</v>
      </c>
      <c r="L19" s="12">
        <f t="shared" ref="L19:P19" si="0">L20+L21+L22</f>
        <v>400000</v>
      </c>
      <c r="M19" s="12">
        <f t="shared" si="0"/>
        <v>800000</v>
      </c>
      <c r="N19" s="12">
        <f t="shared" si="0"/>
        <v>397500</v>
      </c>
      <c r="O19" s="12">
        <f t="shared" si="0"/>
        <v>0</v>
      </c>
      <c r="P19" s="12">
        <f t="shared" si="0"/>
        <v>0</v>
      </c>
      <c r="Q19" s="24" t="s">
        <v>5</v>
      </c>
      <c r="R19" s="24" t="s">
        <v>5</v>
      </c>
      <c r="S19" s="24" t="s">
        <v>5</v>
      </c>
      <c r="T19" s="24" t="s">
        <v>5</v>
      </c>
      <c r="U19" s="24" t="s">
        <v>5</v>
      </c>
      <c r="V19" s="24" t="s">
        <v>5</v>
      </c>
      <c r="W19" s="24" t="s">
        <v>5</v>
      </c>
      <c r="X19" s="24" t="s">
        <v>5</v>
      </c>
      <c r="Y19" s="24" t="s">
        <v>5</v>
      </c>
    </row>
    <row r="20" spans="1:25" s="3" customFormat="1" ht="58.5" customHeight="1" x14ac:dyDescent="0.3">
      <c r="A20" s="23"/>
      <c r="B20" s="60"/>
      <c r="C20" s="23"/>
      <c r="D20" s="23"/>
      <c r="E20" s="24"/>
      <c r="F20" s="51"/>
      <c r="G20" s="51"/>
      <c r="H20" s="51"/>
      <c r="I20" s="9" t="s">
        <v>40</v>
      </c>
      <c r="J20" s="12">
        <f t="shared" ref="J20:J26" si="1">SUM(K20:P20)</f>
        <v>0</v>
      </c>
      <c r="K20" s="12">
        <f>K24</f>
        <v>0</v>
      </c>
      <c r="L20" s="12">
        <f t="shared" ref="L20:P20" si="2">L24</f>
        <v>0</v>
      </c>
      <c r="M20" s="12">
        <f t="shared" si="2"/>
        <v>0</v>
      </c>
      <c r="N20" s="12">
        <f t="shared" si="2"/>
        <v>0</v>
      </c>
      <c r="O20" s="12">
        <f t="shared" si="2"/>
        <v>0</v>
      </c>
      <c r="P20" s="12">
        <f t="shared" si="2"/>
        <v>0</v>
      </c>
      <c r="Q20" s="24"/>
      <c r="R20" s="24"/>
      <c r="S20" s="24"/>
      <c r="T20" s="24"/>
      <c r="U20" s="24"/>
      <c r="V20" s="24"/>
      <c r="W20" s="24"/>
      <c r="X20" s="24"/>
      <c r="Y20" s="24"/>
    </row>
    <row r="21" spans="1:25" s="3" customFormat="1" ht="58.5" customHeight="1" x14ac:dyDescent="0.3">
      <c r="A21" s="23"/>
      <c r="B21" s="60"/>
      <c r="C21" s="23"/>
      <c r="D21" s="23"/>
      <c r="E21" s="24"/>
      <c r="F21" s="51"/>
      <c r="G21" s="51"/>
      <c r="H21" s="51"/>
      <c r="I21" s="9" t="s">
        <v>39</v>
      </c>
      <c r="J21" s="12">
        <f t="shared" si="1"/>
        <v>1741702.9</v>
      </c>
      <c r="K21" s="12">
        <f>K25</f>
        <v>1182835.54</v>
      </c>
      <c r="L21" s="12">
        <f t="shared" ref="L21:P21" si="3">L25</f>
        <v>0</v>
      </c>
      <c r="M21" s="12">
        <f t="shared" si="3"/>
        <v>558867.36</v>
      </c>
      <c r="N21" s="12">
        <f t="shared" si="3"/>
        <v>0</v>
      </c>
      <c r="O21" s="12">
        <f t="shared" si="3"/>
        <v>0</v>
      </c>
      <c r="P21" s="12">
        <f t="shared" si="3"/>
        <v>0</v>
      </c>
      <c r="Q21" s="24"/>
      <c r="R21" s="24"/>
      <c r="S21" s="24"/>
      <c r="T21" s="24"/>
      <c r="U21" s="24"/>
      <c r="V21" s="24"/>
      <c r="W21" s="24"/>
      <c r="X21" s="24"/>
      <c r="Y21" s="24"/>
    </row>
    <row r="22" spans="1:25" ht="58.5" customHeight="1" x14ac:dyDescent="0.3">
      <c r="A22" s="23"/>
      <c r="B22" s="60"/>
      <c r="C22" s="23"/>
      <c r="D22" s="23"/>
      <c r="E22" s="24"/>
      <c r="F22" s="51"/>
      <c r="G22" s="51"/>
      <c r="H22" s="51"/>
      <c r="I22" s="10" t="s">
        <v>4</v>
      </c>
      <c r="J22" s="12">
        <f t="shared" si="1"/>
        <v>2038632.6400000001</v>
      </c>
      <c r="K22" s="12">
        <f>K26</f>
        <v>1000000</v>
      </c>
      <c r="L22" s="12">
        <f t="shared" ref="L22:P22" si="4">L26</f>
        <v>400000</v>
      </c>
      <c r="M22" s="12">
        <f t="shared" si="4"/>
        <v>241132.64</v>
      </c>
      <c r="N22" s="12">
        <f t="shared" si="4"/>
        <v>397500</v>
      </c>
      <c r="O22" s="12">
        <f t="shared" si="4"/>
        <v>0</v>
      </c>
      <c r="P22" s="12">
        <f t="shared" si="4"/>
        <v>0</v>
      </c>
      <c r="Q22" s="24"/>
      <c r="R22" s="24"/>
      <c r="S22" s="24"/>
      <c r="T22" s="24"/>
      <c r="U22" s="24"/>
      <c r="V22" s="24"/>
      <c r="W22" s="24"/>
      <c r="X22" s="24"/>
      <c r="Y22" s="24"/>
    </row>
    <row r="23" spans="1:25" s="3" customFormat="1" ht="28.5" customHeight="1" x14ac:dyDescent="0.3">
      <c r="A23" s="36" t="s">
        <v>47</v>
      </c>
      <c r="B23" s="33" t="s">
        <v>49</v>
      </c>
      <c r="C23" s="36">
        <v>2020</v>
      </c>
      <c r="D23" s="36">
        <v>2025</v>
      </c>
      <c r="E23" s="33" t="s">
        <v>6</v>
      </c>
      <c r="F23" s="52" t="s">
        <v>31</v>
      </c>
      <c r="G23" s="52" t="s">
        <v>32</v>
      </c>
      <c r="H23" s="51" t="s">
        <v>50</v>
      </c>
      <c r="I23" s="10" t="s">
        <v>3</v>
      </c>
      <c r="J23" s="12">
        <f t="shared" si="1"/>
        <v>3780335.54</v>
      </c>
      <c r="K23" s="12">
        <f>K24+K25+K26</f>
        <v>2182835.54</v>
      </c>
      <c r="L23" s="12">
        <f t="shared" ref="L23:P23" si="5">L24+L25+L26</f>
        <v>400000</v>
      </c>
      <c r="M23" s="12">
        <f t="shared" si="5"/>
        <v>800000</v>
      </c>
      <c r="N23" s="12">
        <f t="shared" si="5"/>
        <v>397500</v>
      </c>
      <c r="O23" s="12">
        <f t="shared" si="5"/>
        <v>0</v>
      </c>
      <c r="P23" s="12">
        <f t="shared" si="5"/>
        <v>0</v>
      </c>
      <c r="Q23" s="39" t="s">
        <v>54</v>
      </c>
      <c r="R23" s="42" t="s">
        <v>55</v>
      </c>
      <c r="S23" s="42">
        <v>9</v>
      </c>
      <c r="T23" s="42" t="s">
        <v>5</v>
      </c>
      <c r="U23" s="42">
        <v>1</v>
      </c>
      <c r="V23" s="42">
        <v>2</v>
      </c>
      <c r="W23" s="42">
        <v>2</v>
      </c>
      <c r="X23" s="42">
        <v>2</v>
      </c>
      <c r="Y23" s="42">
        <v>2</v>
      </c>
    </row>
    <row r="24" spans="1:25" s="3" customFormat="1" ht="107.25" customHeight="1" x14ac:dyDescent="0.3">
      <c r="A24" s="37"/>
      <c r="B24" s="34"/>
      <c r="C24" s="37"/>
      <c r="D24" s="37"/>
      <c r="E24" s="34"/>
      <c r="F24" s="53"/>
      <c r="G24" s="53"/>
      <c r="H24" s="51"/>
      <c r="I24" s="10" t="s">
        <v>40</v>
      </c>
      <c r="J24" s="12">
        <f t="shared" si="1"/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40"/>
      <c r="R24" s="43"/>
      <c r="S24" s="43"/>
      <c r="T24" s="43"/>
      <c r="U24" s="43"/>
      <c r="V24" s="43"/>
      <c r="W24" s="43"/>
      <c r="X24" s="43"/>
      <c r="Y24" s="43"/>
    </row>
    <row r="25" spans="1:25" s="3" customFormat="1" ht="56.25" customHeight="1" x14ac:dyDescent="0.3">
      <c r="A25" s="37"/>
      <c r="B25" s="34"/>
      <c r="C25" s="37"/>
      <c r="D25" s="37"/>
      <c r="E25" s="34"/>
      <c r="F25" s="53"/>
      <c r="G25" s="53"/>
      <c r="H25" s="51"/>
      <c r="I25" s="10" t="s">
        <v>39</v>
      </c>
      <c r="J25" s="12">
        <f t="shared" si="1"/>
        <v>1741702.9</v>
      </c>
      <c r="K25" s="12">
        <v>1182835.54</v>
      </c>
      <c r="L25" s="12">
        <v>0</v>
      </c>
      <c r="M25" s="12">
        <v>558867.36</v>
      </c>
      <c r="N25" s="12">
        <v>0</v>
      </c>
      <c r="O25" s="12">
        <v>0</v>
      </c>
      <c r="P25" s="12">
        <v>0</v>
      </c>
      <c r="Q25" s="41"/>
      <c r="R25" s="44"/>
      <c r="S25" s="44"/>
      <c r="T25" s="44"/>
      <c r="U25" s="44"/>
      <c r="V25" s="44"/>
      <c r="W25" s="44"/>
      <c r="X25" s="44"/>
      <c r="Y25" s="44"/>
    </row>
    <row r="26" spans="1:25" s="3" customFormat="1" ht="87.75" customHeight="1" x14ac:dyDescent="0.3">
      <c r="A26" s="38"/>
      <c r="B26" s="35"/>
      <c r="C26" s="38"/>
      <c r="D26" s="38"/>
      <c r="E26" s="35"/>
      <c r="F26" s="54"/>
      <c r="G26" s="54"/>
      <c r="H26" s="51"/>
      <c r="I26" s="10" t="s">
        <v>4</v>
      </c>
      <c r="J26" s="12">
        <f t="shared" si="1"/>
        <v>2038632.6400000001</v>
      </c>
      <c r="K26" s="12">
        <v>1000000</v>
      </c>
      <c r="L26" s="12">
        <v>400000</v>
      </c>
      <c r="M26" s="12">
        <v>241132.64</v>
      </c>
      <c r="N26" s="12">
        <v>397500</v>
      </c>
      <c r="O26" s="12">
        <v>0</v>
      </c>
      <c r="P26" s="12">
        <v>0</v>
      </c>
      <c r="Q26" s="17" t="s">
        <v>56</v>
      </c>
      <c r="R26" s="18" t="s">
        <v>55</v>
      </c>
      <c r="S26" s="18">
        <v>6</v>
      </c>
      <c r="T26" s="18" t="s">
        <v>5</v>
      </c>
      <c r="U26" s="18">
        <v>1</v>
      </c>
      <c r="V26" s="18">
        <v>2</v>
      </c>
      <c r="W26" s="18">
        <v>1</v>
      </c>
      <c r="X26" s="18">
        <v>1</v>
      </c>
      <c r="Y26" s="18">
        <v>1</v>
      </c>
    </row>
    <row r="27" spans="1:25" ht="20.25" customHeight="1" x14ac:dyDescent="0.3">
      <c r="A27" s="57" t="s">
        <v>12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9"/>
    </row>
    <row r="28" spans="1:25" ht="16.5" customHeight="1" x14ac:dyDescent="0.3">
      <c r="A28" s="23">
        <v>2</v>
      </c>
      <c r="B28" s="24" t="s">
        <v>41</v>
      </c>
      <c r="C28" s="23">
        <v>2020</v>
      </c>
      <c r="D28" s="23">
        <v>2025</v>
      </c>
      <c r="E28" s="24" t="s">
        <v>6</v>
      </c>
      <c r="F28" s="51" t="s">
        <v>31</v>
      </c>
      <c r="G28" s="51" t="s">
        <v>32</v>
      </c>
      <c r="H28" s="51" t="s">
        <v>33</v>
      </c>
      <c r="I28" s="16" t="s">
        <v>3</v>
      </c>
      <c r="J28" s="12">
        <f>SUM(K28:P28)</f>
        <v>2500</v>
      </c>
      <c r="K28" s="12">
        <f>K29+K30+K31</f>
        <v>0</v>
      </c>
      <c r="L28" s="12">
        <f t="shared" ref="L28:P28" si="6">L29+L30+L31</f>
        <v>0</v>
      </c>
      <c r="M28" s="12">
        <f t="shared" si="6"/>
        <v>0</v>
      </c>
      <c r="N28" s="12">
        <f t="shared" si="6"/>
        <v>2500</v>
      </c>
      <c r="O28" s="12">
        <f t="shared" si="6"/>
        <v>0</v>
      </c>
      <c r="P28" s="12">
        <f t="shared" si="6"/>
        <v>0</v>
      </c>
      <c r="Q28" s="24" t="s">
        <v>15</v>
      </c>
      <c r="R28" s="24" t="s">
        <v>16</v>
      </c>
      <c r="S28" s="23" t="s">
        <v>5</v>
      </c>
      <c r="T28" s="23">
        <v>105</v>
      </c>
      <c r="U28" s="23">
        <v>105</v>
      </c>
      <c r="V28" s="23">
        <v>105</v>
      </c>
      <c r="W28" s="23">
        <v>105</v>
      </c>
      <c r="X28" s="23">
        <v>105</v>
      </c>
      <c r="Y28" s="23">
        <v>105</v>
      </c>
    </row>
    <row r="29" spans="1:25" s="3" customFormat="1" ht="30" customHeight="1" x14ac:dyDescent="0.3">
      <c r="A29" s="23"/>
      <c r="B29" s="24"/>
      <c r="C29" s="23"/>
      <c r="D29" s="23"/>
      <c r="E29" s="24"/>
      <c r="F29" s="51"/>
      <c r="G29" s="51"/>
      <c r="H29" s="51"/>
      <c r="I29" s="11" t="s">
        <v>40</v>
      </c>
      <c r="J29" s="12">
        <f t="shared" ref="J29:J31" si="7">SUM(K29:P29)</f>
        <v>0</v>
      </c>
      <c r="K29" s="12">
        <f>K33+K37+K41</f>
        <v>0</v>
      </c>
      <c r="L29" s="12">
        <f t="shared" ref="L29:P29" si="8">L33+L37+L41</f>
        <v>0</v>
      </c>
      <c r="M29" s="12">
        <f t="shared" si="8"/>
        <v>0</v>
      </c>
      <c r="N29" s="12">
        <f t="shared" si="8"/>
        <v>0</v>
      </c>
      <c r="O29" s="12">
        <f t="shared" si="8"/>
        <v>0</v>
      </c>
      <c r="P29" s="12">
        <f t="shared" si="8"/>
        <v>0</v>
      </c>
      <c r="Q29" s="24"/>
      <c r="R29" s="24"/>
      <c r="S29" s="23"/>
      <c r="T29" s="23"/>
      <c r="U29" s="23"/>
      <c r="V29" s="23"/>
      <c r="W29" s="23"/>
      <c r="X29" s="23"/>
      <c r="Y29" s="23"/>
    </row>
    <row r="30" spans="1:25" s="3" customFormat="1" ht="36" customHeight="1" x14ac:dyDescent="0.3">
      <c r="A30" s="23"/>
      <c r="B30" s="24"/>
      <c r="C30" s="23"/>
      <c r="D30" s="23"/>
      <c r="E30" s="24"/>
      <c r="F30" s="51"/>
      <c r="G30" s="51"/>
      <c r="H30" s="51"/>
      <c r="I30" s="11" t="s">
        <v>39</v>
      </c>
      <c r="J30" s="12">
        <f t="shared" si="7"/>
        <v>0</v>
      </c>
      <c r="K30" s="12">
        <f>K34+K38+K42</f>
        <v>0</v>
      </c>
      <c r="L30" s="12">
        <f t="shared" ref="L30:P30" si="9">L34+L38+L42</f>
        <v>0</v>
      </c>
      <c r="M30" s="12">
        <f t="shared" si="9"/>
        <v>0</v>
      </c>
      <c r="N30" s="12">
        <f t="shared" si="9"/>
        <v>0</v>
      </c>
      <c r="O30" s="12">
        <f t="shared" si="9"/>
        <v>0</v>
      </c>
      <c r="P30" s="12">
        <f t="shared" si="9"/>
        <v>0</v>
      </c>
      <c r="Q30" s="24"/>
      <c r="R30" s="24"/>
      <c r="S30" s="23"/>
      <c r="T30" s="23"/>
      <c r="U30" s="23"/>
      <c r="V30" s="23"/>
      <c r="W30" s="23"/>
      <c r="X30" s="23"/>
      <c r="Y30" s="23"/>
    </row>
    <row r="31" spans="1:25" ht="35.25" customHeight="1" x14ac:dyDescent="0.3">
      <c r="A31" s="23"/>
      <c r="B31" s="24"/>
      <c r="C31" s="23"/>
      <c r="D31" s="23"/>
      <c r="E31" s="24"/>
      <c r="F31" s="51"/>
      <c r="G31" s="51"/>
      <c r="H31" s="51"/>
      <c r="I31" s="10" t="s">
        <v>4</v>
      </c>
      <c r="J31" s="12">
        <f t="shared" si="7"/>
        <v>2500</v>
      </c>
      <c r="K31" s="12">
        <f>K35+K39+K43</f>
        <v>0</v>
      </c>
      <c r="L31" s="12">
        <f t="shared" ref="L31:P31" si="10">L35+L39+L43</f>
        <v>0</v>
      </c>
      <c r="M31" s="12">
        <f t="shared" si="10"/>
        <v>0</v>
      </c>
      <c r="N31" s="12">
        <f t="shared" si="10"/>
        <v>2500</v>
      </c>
      <c r="O31" s="12">
        <f t="shared" si="10"/>
        <v>0</v>
      </c>
      <c r="P31" s="12">
        <f t="shared" si="10"/>
        <v>0</v>
      </c>
      <c r="Q31" s="24"/>
      <c r="R31" s="24"/>
      <c r="S31" s="23"/>
      <c r="T31" s="23"/>
      <c r="U31" s="23"/>
      <c r="V31" s="23"/>
      <c r="W31" s="23"/>
      <c r="X31" s="23"/>
      <c r="Y31" s="23"/>
    </row>
    <row r="32" spans="1:25" ht="19.5" customHeight="1" x14ac:dyDescent="0.3">
      <c r="A32" s="21" t="s">
        <v>13</v>
      </c>
      <c r="B32" s="22" t="s">
        <v>42</v>
      </c>
      <c r="C32" s="21">
        <v>2020</v>
      </c>
      <c r="D32" s="21">
        <v>2025</v>
      </c>
      <c r="E32" s="22" t="s">
        <v>6</v>
      </c>
      <c r="F32" s="62" t="s">
        <v>31</v>
      </c>
      <c r="G32" s="62" t="s">
        <v>32</v>
      </c>
      <c r="H32" s="62" t="s">
        <v>33</v>
      </c>
      <c r="I32" s="14" t="s">
        <v>3</v>
      </c>
      <c r="J32" s="13">
        <f>SUM(K32:P32)</f>
        <v>0</v>
      </c>
      <c r="K32" s="13">
        <f>K33+K34+K35</f>
        <v>0</v>
      </c>
      <c r="L32" s="13">
        <f t="shared" ref="L32:P32" si="11">L33+L34+L35</f>
        <v>0</v>
      </c>
      <c r="M32" s="13">
        <f t="shared" si="11"/>
        <v>0</v>
      </c>
      <c r="N32" s="13">
        <f t="shared" si="11"/>
        <v>0</v>
      </c>
      <c r="O32" s="13">
        <f t="shared" si="11"/>
        <v>0</v>
      </c>
      <c r="P32" s="13">
        <f t="shared" si="11"/>
        <v>0</v>
      </c>
      <c r="Q32" s="21" t="s">
        <v>5</v>
      </c>
      <c r="R32" s="21" t="s">
        <v>5</v>
      </c>
      <c r="S32" s="21" t="s">
        <v>5</v>
      </c>
      <c r="T32" s="21" t="s">
        <v>5</v>
      </c>
      <c r="U32" s="21" t="s">
        <v>5</v>
      </c>
      <c r="V32" s="21" t="s">
        <v>5</v>
      </c>
      <c r="W32" s="21" t="s">
        <v>5</v>
      </c>
      <c r="X32" s="21" t="s">
        <v>5</v>
      </c>
      <c r="Y32" s="21" t="s">
        <v>5</v>
      </c>
    </row>
    <row r="33" spans="1:25" s="3" customFormat="1" ht="27.6" x14ac:dyDescent="0.3">
      <c r="A33" s="21"/>
      <c r="B33" s="22"/>
      <c r="C33" s="21"/>
      <c r="D33" s="21"/>
      <c r="E33" s="22"/>
      <c r="F33" s="62"/>
      <c r="G33" s="62"/>
      <c r="H33" s="62"/>
      <c r="I33" s="7" t="s">
        <v>40</v>
      </c>
      <c r="J33" s="13">
        <f t="shared" ref="J33:J35" si="12">SUM(K33:P33)</f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21"/>
      <c r="R33" s="21"/>
      <c r="S33" s="21"/>
      <c r="T33" s="21"/>
      <c r="U33" s="21"/>
      <c r="V33" s="21"/>
      <c r="W33" s="21"/>
      <c r="X33" s="21"/>
      <c r="Y33" s="21"/>
    </row>
    <row r="34" spans="1:25" s="3" customFormat="1" ht="27.6" x14ac:dyDescent="0.3">
      <c r="A34" s="21"/>
      <c r="B34" s="22"/>
      <c r="C34" s="21"/>
      <c r="D34" s="21"/>
      <c r="E34" s="22"/>
      <c r="F34" s="62"/>
      <c r="G34" s="62"/>
      <c r="H34" s="62"/>
      <c r="I34" s="7" t="s">
        <v>39</v>
      </c>
      <c r="J34" s="13">
        <f t="shared" si="12"/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21"/>
      <c r="R34" s="21"/>
      <c r="S34" s="21"/>
      <c r="T34" s="21"/>
      <c r="U34" s="21"/>
      <c r="V34" s="21"/>
      <c r="W34" s="21"/>
      <c r="X34" s="21"/>
      <c r="Y34" s="21"/>
    </row>
    <row r="35" spans="1:25" ht="36" customHeight="1" x14ac:dyDescent="0.3">
      <c r="A35" s="21"/>
      <c r="B35" s="22"/>
      <c r="C35" s="21"/>
      <c r="D35" s="21"/>
      <c r="E35" s="22"/>
      <c r="F35" s="62"/>
      <c r="G35" s="62"/>
      <c r="H35" s="62"/>
      <c r="I35" s="2" t="s">
        <v>4</v>
      </c>
      <c r="J35" s="13">
        <f t="shared" si="12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21"/>
      <c r="R35" s="21"/>
      <c r="S35" s="21"/>
      <c r="T35" s="21"/>
      <c r="U35" s="21"/>
      <c r="V35" s="21"/>
      <c r="W35" s="21"/>
      <c r="X35" s="21"/>
      <c r="Y35" s="21"/>
    </row>
    <row r="36" spans="1:25" ht="17.25" customHeight="1" x14ac:dyDescent="0.3">
      <c r="A36" s="21" t="s">
        <v>14</v>
      </c>
      <c r="B36" s="22" t="s">
        <v>43</v>
      </c>
      <c r="C36" s="21">
        <v>2020</v>
      </c>
      <c r="D36" s="21">
        <v>2025</v>
      </c>
      <c r="E36" s="22" t="s">
        <v>6</v>
      </c>
      <c r="F36" s="62" t="s">
        <v>31</v>
      </c>
      <c r="G36" s="62" t="s">
        <v>32</v>
      </c>
      <c r="H36" s="62" t="s">
        <v>33</v>
      </c>
      <c r="I36" s="14" t="s">
        <v>3</v>
      </c>
      <c r="J36" s="13">
        <f>SUM(K36:P36)</f>
        <v>0</v>
      </c>
      <c r="K36" s="13">
        <f>K37+K38+K39</f>
        <v>0</v>
      </c>
      <c r="L36" s="13">
        <f t="shared" ref="L36:P36" si="13">L37+L38+L39</f>
        <v>0</v>
      </c>
      <c r="M36" s="13">
        <f t="shared" si="13"/>
        <v>0</v>
      </c>
      <c r="N36" s="13">
        <f t="shared" si="13"/>
        <v>0</v>
      </c>
      <c r="O36" s="13">
        <f t="shared" si="13"/>
        <v>0</v>
      </c>
      <c r="P36" s="13">
        <f t="shared" si="13"/>
        <v>0</v>
      </c>
      <c r="Q36" s="21" t="s">
        <v>5</v>
      </c>
      <c r="R36" s="21" t="s">
        <v>5</v>
      </c>
      <c r="S36" s="21" t="s">
        <v>5</v>
      </c>
      <c r="T36" s="21" t="s">
        <v>5</v>
      </c>
      <c r="U36" s="21" t="s">
        <v>5</v>
      </c>
      <c r="V36" s="21" t="s">
        <v>5</v>
      </c>
      <c r="W36" s="21" t="s">
        <v>5</v>
      </c>
      <c r="X36" s="21" t="s">
        <v>5</v>
      </c>
      <c r="Y36" s="21" t="s">
        <v>5</v>
      </c>
    </row>
    <row r="37" spans="1:25" s="3" customFormat="1" ht="27.6" x14ac:dyDescent="0.3">
      <c r="A37" s="21"/>
      <c r="B37" s="22"/>
      <c r="C37" s="21"/>
      <c r="D37" s="21"/>
      <c r="E37" s="22"/>
      <c r="F37" s="62"/>
      <c r="G37" s="62"/>
      <c r="H37" s="62"/>
      <c r="I37" s="7" t="s">
        <v>40</v>
      </c>
      <c r="J37" s="13">
        <f t="shared" ref="J37:J43" si="14">SUM(K37:P37)</f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21"/>
      <c r="R37" s="21"/>
      <c r="S37" s="21"/>
      <c r="T37" s="21"/>
      <c r="U37" s="21"/>
      <c r="V37" s="21"/>
      <c r="W37" s="21"/>
      <c r="X37" s="21"/>
      <c r="Y37" s="21"/>
    </row>
    <row r="38" spans="1:25" s="3" customFormat="1" ht="27.6" x14ac:dyDescent="0.3">
      <c r="A38" s="21"/>
      <c r="B38" s="22"/>
      <c r="C38" s="21"/>
      <c r="D38" s="21"/>
      <c r="E38" s="22"/>
      <c r="F38" s="62"/>
      <c r="G38" s="62"/>
      <c r="H38" s="62"/>
      <c r="I38" s="7" t="s">
        <v>39</v>
      </c>
      <c r="J38" s="13">
        <f t="shared" si="14"/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33.75" customHeight="1" x14ac:dyDescent="0.3">
      <c r="A39" s="21"/>
      <c r="B39" s="22"/>
      <c r="C39" s="21"/>
      <c r="D39" s="21"/>
      <c r="E39" s="22"/>
      <c r="F39" s="62"/>
      <c r="G39" s="62"/>
      <c r="H39" s="62"/>
      <c r="I39" s="2" t="s">
        <v>4</v>
      </c>
      <c r="J39" s="13">
        <f t="shared" si="14"/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21"/>
      <c r="R39" s="21"/>
      <c r="S39" s="21"/>
      <c r="T39" s="21"/>
      <c r="U39" s="21"/>
      <c r="V39" s="21"/>
      <c r="W39" s="21"/>
      <c r="X39" s="21"/>
      <c r="Y39" s="21"/>
    </row>
    <row r="40" spans="1:25" s="3" customFormat="1" ht="18.75" customHeight="1" x14ac:dyDescent="0.3">
      <c r="A40" s="30" t="s">
        <v>51</v>
      </c>
      <c r="B40" s="45" t="s">
        <v>59</v>
      </c>
      <c r="C40" s="30">
        <v>2020</v>
      </c>
      <c r="D40" s="30">
        <v>2025</v>
      </c>
      <c r="E40" s="27" t="s">
        <v>6</v>
      </c>
      <c r="F40" s="48" t="s">
        <v>31</v>
      </c>
      <c r="G40" s="48" t="s">
        <v>32</v>
      </c>
      <c r="H40" s="48" t="s">
        <v>33</v>
      </c>
      <c r="I40" s="15" t="s">
        <v>3</v>
      </c>
      <c r="J40" s="13">
        <f t="shared" si="14"/>
        <v>2500</v>
      </c>
      <c r="K40" s="13">
        <f>K41+K42+K43</f>
        <v>0</v>
      </c>
      <c r="L40" s="13">
        <f t="shared" ref="L40:P40" si="15">L41+L42+L43</f>
        <v>0</v>
      </c>
      <c r="M40" s="13">
        <f t="shared" si="15"/>
        <v>0</v>
      </c>
      <c r="N40" s="13">
        <f t="shared" si="15"/>
        <v>2500</v>
      </c>
      <c r="O40" s="13">
        <f t="shared" si="15"/>
        <v>0</v>
      </c>
      <c r="P40" s="13">
        <f t="shared" si="15"/>
        <v>0</v>
      </c>
      <c r="Q40" s="30" t="s">
        <v>5</v>
      </c>
      <c r="R40" s="30" t="s">
        <v>5</v>
      </c>
      <c r="S40" s="30" t="s">
        <v>5</v>
      </c>
      <c r="T40" s="30" t="s">
        <v>5</v>
      </c>
      <c r="U40" s="30" t="s">
        <v>5</v>
      </c>
      <c r="V40" s="30" t="s">
        <v>5</v>
      </c>
      <c r="W40" s="30" t="s">
        <v>5</v>
      </c>
      <c r="X40" s="30" t="s">
        <v>5</v>
      </c>
      <c r="Y40" s="30" t="s">
        <v>5</v>
      </c>
    </row>
    <row r="41" spans="1:25" s="3" customFormat="1" ht="33.75" customHeight="1" x14ac:dyDescent="0.3">
      <c r="A41" s="31"/>
      <c r="B41" s="46"/>
      <c r="C41" s="31"/>
      <c r="D41" s="31"/>
      <c r="E41" s="28"/>
      <c r="F41" s="49"/>
      <c r="G41" s="49"/>
      <c r="H41" s="49"/>
      <c r="I41" s="15" t="s">
        <v>40</v>
      </c>
      <c r="J41" s="13">
        <f t="shared" si="14"/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31"/>
      <c r="R41" s="31"/>
      <c r="S41" s="31"/>
      <c r="T41" s="31"/>
      <c r="U41" s="31"/>
      <c r="V41" s="31"/>
      <c r="W41" s="31"/>
      <c r="X41" s="31"/>
      <c r="Y41" s="31"/>
    </row>
    <row r="42" spans="1:25" s="3" customFormat="1" ht="33.75" customHeight="1" x14ac:dyDescent="0.3">
      <c r="A42" s="31"/>
      <c r="B42" s="46"/>
      <c r="C42" s="31"/>
      <c r="D42" s="31"/>
      <c r="E42" s="28"/>
      <c r="F42" s="49"/>
      <c r="G42" s="49"/>
      <c r="H42" s="49"/>
      <c r="I42" s="15" t="s">
        <v>39</v>
      </c>
      <c r="J42" s="13">
        <f t="shared" si="14"/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31"/>
      <c r="R42" s="31"/>
      <c r="S42" s="31"/>
      <c r="T42" s="31"/>
      <c r="U42" s="31"/>
      <c r="V42" s="31"/>
      <c r="W42" s="31"/>
      <c r="X42" s="31"/>
      <c r="Y42" s="31"/>
    </row>
    <row r="43" spans="1:25" s="3" customFormat="1" ht="33.75" customHeight="1" x14ac:dyDescent="0.3">
      <c r="A43" s="32"/>
      <c r="B43" s="47"/>
      <c r="C43" s="32"/>
      <c r="D43" s="32"/>
      <c r="E43" s="29"/>
      <c r="F43" s="50"/>
      <c r="G43" s="50"/>
      <c r="H43" s="50"/>
      <c r="I43" s="15" t="s">
        <v>4</v>
      </c>
      <c r="J43" s="13">
        <f t="shared" si="14"/>
        <v>2500</v>
      </c>
      <c r="K43" s="13">
        <v>0</v>
      </c>
      <c r="L43" s="13">
        <v>0</v>
      </c>
      <c r="M43" s="13">
        <v>0</v>
      </c>
      <c r="N43" s="13">
        <v>2500</v>
      </c>
      <c r="O43" s="13">
        <v>0</v>
      </c>
      <c r="P43" s="13">
        <v>0</v>
      </c>
      <c r="Q43" s="32"/>
      <c r="R43" s="32"/>
      <c r="S43" s="32"/>
      <c r="T43" s="32"/>
      <c r="U43" s="32"/>
      <c r="V43" s="32"/>
      <c r="W43" s="32"/>
      <c r="X43" s="32"/>
      <c r="Y43" s="32"/>
    </row>
    <row r="44" spans="1:25" ht="17.25" customHeight="1" x14ac:dyDescent="0.3">
      <c r="A44" s="21" t="s">
        <v>9</v>
      </c>
      <c r="B44" s="21"/>
      <c r="C44" s="21">
        <v>2020</v>
      </c>
      <c r="D44" s="21">
        <v>2025</v>
      </c>
      <c r="E44" s="22" t="s">
        <v>5</v>
      </c>
      <c r="F44" s="22" t="s">
        <v>5</v>
      </c>
      <c r="G44" s="22" t="s">
        <v>5</v>
      </c>
      <c r="H44" s="22" t="s">
        <v>5</v>
      </c>
      <c r="I44" s="14" t="s">
        <v>3</v>
      </c>
      <c r="J44" s="13">
        <f>SUM(K44:P44)</f>
        <v>3782835.54</v>
      </c>
      <c r="K44" s="13">
        <f>K45+K46+K47</f>
        <v>2182835.54</v>
      </c>
      <c r="L44" s="13">
        <f t="shared" ref="L44:P44" si="16">L45+L46+L47</f>
        <v>400000</v>
      </c>
      <c r="M44" s="13">
        <f t="shared" si="16"/>
        <v>800000</v>
      </c>
      <c r="N44" s="13">
        <f t="shared" si="16"/>
        <v>400000</v>
      </c>
      <c r="O44" s="13">
        <f t="shared" si="16"/>
        <v>0</v>
      </c>
      <c r="P44" s="13">
        <f t="shared" si="16"/>
        <v>0</v>
      </c>
      <c r="Q44" s="21" t="s">
        <v>5</v>
      </c>
      <c r="R44" s="21" t="s">
        <v>5</v>
      </c>
      <c r="S44" s="21" t="s">
        <v>5</v>
      </c>
      <c r="T44" s="21" t="s">
        <v>5</v>
      </c>
      <c r="U44" s="21" t="s">
        <v>5</v>
      </c>
      <c r="V44" s="21" t="s">
        <v>5</v>
      </c>
      <c r="W44" s="21" t="s">
        <v>5</v>
      </c>
      <c r="X44" s="21" t="s">
        <v>5</v>
      </c>
      <c r="Y44" s="21" t="s">
        <v>5</v>
      </c>
    </row>
    <row r="45" spans="1:25" s="3" customFormat="1" ht="33" customHeight="1" x14ac:dyDescent="0.3">
      <c r="A45" s="21"/>
      <c r="B45" s="21"/>
      <c r="C45" s="21"/>
      <c r="D45" s="21"/>
      <c r="E45" s="22"/>
      <c r="F45" s="22"/>
      <c r="G45" s="22"/>
      <c r="H45" s="22"/>
      <c r="I45" s="7" t="s">
        <v>40</v>
      </c>
      <c r="J45" s="13">
        <f t="shared" ref="J45:J47" si="17">SUM(K45:P45)</f>
        <v>0</v>
      </c>
      <c r="K45" s="13">
        <f>K20+K29</f>
        <v>0</v>
      </c>
      <c r="L45" s="13">
        <f t="shared" ref="L45:P45" si="18">L20+L29</f>
        <v>0</v>
      </c>
      <c r="M45" s="13">
        <f t="shared" si="18"/>
        <v>0</v>
      </c>
      <c r="N45" s="13">
        <f t="shared" si="18"/>
        <v>0</v>
      </c>
      <c r="O45" s="13">
        <f t="shared" si="18"/>
        <v>0</v>
      </c>
      <c r="P45" s="13">
        <f t="shared" si="18"/>
        <v>0</v>
      </c>
      <c r="Q45" s="21"/>
      <c r="R45" s="21"/>
      <c r="S45" s="21"/>
      <c r="T45" s="21"/>
      <c r="U45" s="21"/>
      <c r="V45" s="21"/>
      <c r="W45" s="21"/>
      <c r="X45" s="21"/>
      <c r="Y45" s="21"/>
    </row>
    <row r="46" spans="1:25" s="3" customFormat="1" ht="33" customHeight="1" x14ac:dyDescent="0.3">
      <c r="A46" s="21"/>
      <c r="B46" s="21"/>
      <c r="C46" s="21"/>
      <c r="D46" s="21"/>
      <c r="E46" s="22"/>
      <c r="F46" s="22"/>
      <c r="G46" s="22"/>
      <c r="H46" s="22"/>
      <c r="I46" s="7" t="s">
        <v>39</v>
      </c>
      <c r="J46" s="13">
        <f t="shared" si="17"/>
        <v>1741702.9</v>
      </c>
      <c r="K46" s="13">
        <f>K21+K30</f>
        <v>1182835.54</v>
      </c>
      <c r="L46" s="13">
        <f t="shared" ref="L46:P46" si="19">L21+L30</f>
        <v>0</v>
      </c>
      <c r="M46" s="13">
        <f t="shared" si="19"/>
        <v>558867.36</v>
      </c>
      <c r="N46" s="13">
        <f t="shared" si="19"/>
        <v>0</v>
      </c>
      <c r="O46" s="13">
        <f t="shared" si="19"/>
        <v>0</v>
      </c>
      <c r="P46" s="13">
        <f t="shared" si="19"/>
        <v>0</v>
      </c>
      <c r="Q46" s="21"/>
      <c r="R46" s="21"/>
      <c r="S46" s="21"/>
      <c r="T46" s="21"/>
      <c r="U46" s="21"/>
      <c r="V46" s="21"/>
      <c r="W46" s="21"/>
      <c r="X46" s="21"/>
      <c r="Y46" s="21"/>
    </row>
    <row r="47" spans="1:25" ht="33" customHeight="1" x14ac:dyDescent="0.3">
      <c r="A47" s="21"/>
      <c r="B47" s="21"/>
      <c r="C47" s="21"/>
      <c r="D47" s="21"/>
      <c r="E47" s="22"/>
      <c r="F47" s="22"/>
      <c r="G47" s="22"/>
      <c r="H47" s="22"/>
      <c r="I47" s="2" t="s">
        <v>4</v>
      </c>
      <c r="J47" s="13">
        <f t="shared" si="17"/>
        <v>2041132.6400000001</v>
      </c>
      <c r="K47" s="13">
        <f>K22+K31</f>
        <v>1000000</v>
      </c>
      <c r="L47" s="13">
        <f t="shared" ref="L47:P47" si="20">L22+L31</f>
        <v>400000</v>
      </c>
      <c r="M47" s="13">
        <f t="shared" si="20"/>
        <v>241132.64</v>
      </c>
      <c r="N47" s="13">
        <f t="shared" si="20"/>
        <v>400000</v>
      </c>
      <c r="O47" s="13">
        <f t="shared" si="20"/>
        <v>0</v>
      </c>
      <c r="P47" s="13">
        <f t="shared" si="20"/>
        <v>0</v>
      </c>
      <c r="Q47" s="21"/>
      <c r="R47" s="21"/>
      <c r="S47" s="21"/>
      <c r="T47" s="21"/>
      <c r="U47" s="21"/>
      <c r="V47" s="21"/>
      <c r="W47" s="21"/>
      <c r="X47" s="21"/>
      <c r="Y47" s="21"/>
    </row>
    <row r="49" spans="1:25" ht="15" customHeight="1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</sheetData>
  <mergeCells count="139">
    <mergeCell ref="S23:S25"/>
    <mergeCell ref="T23:T25"/>
    <mergeCell ref="U23:U25"/>
    <mergeCell ref="V23:V25"/>
    <mergeCell ref="W23:W25"/>
    <mergeCell ref="X23:X25"/>
    <mergeCell ref="Y23:Y25"/>
    <mergeCell ref="Y40:Y43"/>
    <mergeCell ref="X40:X43"/>
    <mergeCell ref="W40:W43"/>
    <mergeCell ref="V40:V43"/>
    <mergeCell ref="U40:U43"/>
    <mergeCell ref="T40:T43"/>
    <mergeCell ref="S40:S43"/>
    <mergeCell ref="Y32:Y35"/>
    <mergeCell ref="V36:V39"/>
    <mergeCell ref="W36:W39"/>
    <mergeCell ref="X36:X39"/>
    <mergeCell ref="T36:T39"/>
    <mergeCell ref="U36:U39"/>
    <mergeCell ref="V44:V47"/>
    <mergeCell ref="W44:W47"/>
    <mergeCell ref="X44:X47"/>
    <mergeCell ref="Y44:Y47"/>
    <mergeCell ref="R32:R35"/>
    <mergeCell ref="F36:F39"/>
    <mergeCell ref="G36:G39"/>
    <mergeCell ref="F40:F43"/>
    <mergeCell ref="R36:R39"/>
    <mergeCell ref="S36:S39"/>
    <mergeCell ref="Q32:Q35"/>
    <mergeCell ref="H36:H39"/>
    <mergeCell ref="F32:F35"/>
    <mergeCell ref="G32:G35"/>
    <mergeCell ref="H32:H35"/>
    <mergeCell ref="Y36:Y39"/>
    <mergeCell ref="S32:S35"/>
    <mergeCell ref="T32:T35"/>
    <mergeCell ref="U32:U35"/>
    <mergeCell ref="V32:V35"/>
    <mergeCell ref="W32:W35"/>
    <mergeCell ref="X32:X35"/>
    <mergeCell ref="F12:P13"/>
    <mergeCell ref="K14:P14"/>
    <mergeCell ref="Q12:Y12"/>
    <mergeCell ref="S13:Y13"/>
    <mergeCell ref="T14:Y14"/>
    <mergeCell ref="A17:Y17"/>
    <mergeCell ref="A18:Y18"/>
    <mergeCell ref="A27:Y27"/>
    <mergeCell ref="Q28:Q31"/>
    <mergeCell ref="R28:R31"/>
    <mergeCell ref="S14:S15"/>
    <mergeCell ref="T28:T31"/>
    <mergeCell ref="U28:U31"/>
    <mergeCell ref="V28:V31"/>
    <mergeCell ref="W28:W31"/>
    <mergeCell ref="R19:R22"/>
    <mergeCell ref="S19:S22"/>
    <mergeCell ref="Q19:Q22"/>
    <mergeCell ref="A19:A22"/>
    <mergeCell ref="B19:B22"/>
    <mergeCell ref="C19:C22"/>
    <mergeCell ref="S28:S31"/>
    <mergeCell ref="R13:R15"/>
    <mergeCell ref="Q13:Q15"/>
    <mergeCell ref="F14:H14"/>
    <mergeCell ref="F19:F22"/>
    <mergeCell ref="G19:G22"/>
    <mergeCell ref="H19:H22"/>
    <mergeCell ref="F28:F31"/>
    <mergeCell ref="G28:G31"/>
    <mergeCell ref="H28:H31"/>
    <mergeCell ref="H23:H26"/>
    <mergeCell ref="G23:G26"/>
    <mergeCell ref="F23:F26"/>
    <mergeCell ref="E23:E26"/>
    <mergeCell ref="D23:D26"/>
    <mergeCell ref="C23:C26"/>
    <mergeCell ref="B23:B26"/>
    <mergeCell ref="A23:A26"/>
    <mergeCell ref="Q23:Q25"/>
    <mergeCell ref="R23:R25"/>
    <mergeCell ref="A44:B47"/>
    <mergeCell ref="Q44:Q47"/>
    <mergeCell ref="A36:A39"/>
    <mergeCell ref="B36:B39"/>
    <mergeCell ref="C36:C39"/>
    <mergeCell ref="D36:D39"/>
    <mergeCell ref="E36:E39"/>
    <mergeCell ref="Q36:Q39"/>
    <mergeCell ref="A28:A31"/>
    <mergeCell ref="B28:B31"/>
    <mergeCell ref="E28:E31"/>
    <mergeCell ref="D28:D31"/>
    <mergeCell ref="C28:C31"/>
    <mergeCell ref="A40:A43"/>
    <mergeCell ref="B40:B43"/>
    <mergeCell ref="H40:H43"/>
    <mergeCell ref="G40:G43"/>
    <mergeCell ref="E40:E43"/>
    <mergeCell ref="D40:D43"/>
    <mergeCell ref="C40:C43"/>
    <mergeCell ref="R44:R47"/>
    <mergeCell ref="S44:S47"/>
    <mergeCell ref="T44:T47"/>
    <mergeCell ref="U44:U47"/>
    <mergeCell ref="C44:C47"/>
    <mergeCell ref="D44:D47"/>
    <mergeCell ref="E44:E47"/>
    <mergeCell ref="F44:F47"/>
    <mergeCell ref="G44:G47"/>
    <mergeCell ref="H44:H47"/>
    <mergeCell ref="R40:R43"/>
    <mergeCell ref="Q40:Q43"/>
    <mergeCell ref="A9:Y9"/>
    <mergeCell ref="S5:Y8"/>
    <mergeCell ref="C32:C35"/>
    <mergeCell ref="D32:D35"/>
    <mergeCell ref="E32:E35"/>
    <mergeCell ref="X28:X31"/>
    <mergeCell ref="Y28:Y31"/>
    <mergeCell ref="V19:V22"/>
    <mergeCell ref="W19:W22"/>
    <mergeCell ref="X19:X22"/>
    <mergeCell ref="Y19:Y22"/>
    <mergeCell ref="D19:D22"/>
    <mergeCell ref="E19:E22"/>
    <mergeCell ref="T19:T22"/>
    <mergeCell ref="U19:U22"/>
    <mergeCell ref="A32:A35"/>
    <mergeCell ref="B32:B35"/>
    <mergeCell ref="A10:Y10"/>
    <mergeCell ref="E12:E15"/>
    <mergeCell ref="C12:D14"/>
    <mergeCell ref="B12:B15"/>
    <mergeCell ref="A12:A15"/>
    <mergeCell ref="J14:J15"/>
    <mergeCell ref="I14:I15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2023-07-24T13:14:28Z</dcterms:modified>
</cp:coreProperties>
</file>