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P21" i="1" l="1"/>
  <c r="P22" i="1"/>
  <c r="P20" i="1"/>
  <c r="J38" i="1" l="1"/>
  <c r="J37" i="1"/>
  <c r="J36" i="1"/>
  <c r="Q35" i="1"/>
  <c r="P35" i="1"/>
  <c r="O35" i="1"/>
  <c r="N35" i="1"/>
  <c r="M35" i="1"/>
  <c r="L35" i="1"/>
  <c r="K35" i="1"/>
  <c r="J35" i="1" l="1"/>
  <c r="Q21" i="1"/>
  <c r="Q22" i="1"/>
  <c r="Q20" i="1"/>
  <c r="O21" i="1"/>
  <c r="O22" i="1"/>
  <c r="L20" i="1" l="1"/>
  <c r="M20" i="1"/>
  <c r="N20" i="1"/>
  <c r="O20" i="1"/>
  <c r="K20" i="1"/>
  <c r="L21" i="1"/>
  <c r="M21" i="1"/>
  <c r="N21" i="1"/>
  <c r="K21" i="1"/>
  <c r="L22" i="1"/>
  <c r="M22" i="1"/>
  <c r="N22" i="1"/>
  <c r="K22" i="1"/>
  <c r="L39" i="1"/>
  <c r="M39" i="1"/>
  <c r="N39" i="1"/>
  <c r="O39" i="1"/>
  <c r="P39" i="1"/>
  <c r="Q39" i="1"/>
  <c r="K39" i="1"/>
  <c r="J40" i="1"/>
  <c r="J41" i="1"/>
  <c r="J42" i="1"/>
  <c r="J39" i="1" l="1"/>
  <c r="J24" i="1"/>
  <c r="J25" i="1"/>
  <c r="J26" i="1"/>
  <c r="J28" i="1"/>
  <c r="J29" i="1"/>
  <c r="J30" i="1"/>
  <c r="J32" i="1"/>
  <c r="J33" i="1"/>
  <c r="J34" i="1"/>
  <c r="P31" i="1" l="1"/>
  <c r="Q31" i="1"/>
  <c r="P23" i="1"/>
  <c r="Q23" i="1"/>
  <c r="P27" i="1"/>
  <c r="Q27" i="1"/>
  <c r="P44" i="1"/>
  <c r="Q44" i="1"/>
  <c r="Q46" i="1"/>
  <c r="Q19" i="1" l="1"/>
  <c r="P46" i="1"/>
  <c r="P19" i="1"/>
  <c r="Q45" i="1"/>
  <c r="Q43" i="1" s="1"/>
  <c r="P45" i="1"/>
  <c r="L46" i="1"/>
  <c r="M46" i="1"/>
  <c r="N46" i="1"/>
  <c r="O46" i="1"/>
  <c r="N45" i="1"/>
  <c r="O45" i="1"/>
  <c r="L44" i="1"/>
  <c r="N44" i="1"/>
  <c r="K45" i="1"/>
  <c r="K44" i="1"/>
  <c r="L31" i="1"/>
  <c r="M31" i="1"/>
  <c r="N31" i="1"/>
  <c r="O31" i="1"/>
  <c r="K31" i="1"/>
  <c r="L27" i="1"/>
  <c r="M27" i="1"/>
  <c r="N27" i="1"/>
  <c r="O27" i="1"/>
  <c r="K27" i="1"/>
  <c r="L23" i="1"/>
  <c r="M23" i="1"/>
  <c r="N23" i="1"/>
  <c r="O23" i="1"/>
  <c r="K23" i="1"/>
  <c r="J31" i="1" l="1"/>
  <c r="J23" i="1"/>
  <c r="J27" i="1"/>
  <c r="P43" i="1"/>
  <c r="M44" i="1"/>
  <c r="J20" i="1"/>
  <c r="M45" i="1"/>
  <c r="J21" i="1"/>
  <c r="J22" i="1"/>
  <c r="O19" i="1"/>
  <c r="O44" i="1"/>
  <c r="O43" i="1" s="1"/>
  <c r="N43" i="1"/>
  <c r="L19" i="1"/>
  <c r="K19" i="1"/>
  <c r="N19" i="1"/>
  <c r="K46" i="1"/>
  <c r="J46" i="1" s="1"/>
  <c r="M19" i="1"/>
  <c r="L45" i="1"/>
  <c r="M43" i="1" l="1"/>
  <c r="J19" i="1"/>
  <c r="J44" i="1"/>
  <c r="J45" i="1"/>
  <c r="L43" i="1"/>
  <c r="K43" i="1"/>
  <c r="J43" i="1" l="1"/>
</calcChain>
</file>

<file path=xl/sharedStrings.xml><?xml version="1.0" encoding="utf-8"?>
<sst xmlns="http://schemas.openxmlformats.org/spreadsheetml/2006/main" count="155" uniqueCount="62">
  <si>
    <t>№ п/п</t>
  </si>
  <si>
    <t>с (год)</t>
  </si>
  <si>
    <t>по (год)</t>
  </si>
  <si>
    <t>всего</t>
  </si>
  <si>
    <t>2018 год</t>
  </si>
  <si>
    <t>2019 год</t>
  </si>
  <si>
    <t>единица измерения</t>
  </si>
  <si>
    <t>всего, в т.ч.: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</si>
  <si>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</si>
  <si>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</si>
  <si>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</si>
  <si>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</si>
  <si>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</si>
  <si>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</si>
  <si>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</si>
  <si>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2021 год</t>
  </si>
  <si>
    <t>2022 год</t>
  </si>
  <si>
    <t>1.1.</t>
  </si>
  <si>
    <t>1.2.</t>
  </si>
  <si>
    <t>федеральный бюджет</t>
  </si>
  <si>
    <t>областной бюджет</t>
  </si>
  <si>
    <t>Приложение 1 к Подпрограмме "Благоустройство общественных территорий Калачинского городского поселения" муниципальной программы «Формирование комфортной городской среды»</t>
  </si>
  <si>
    <t>МЕРОПРИЯТИЯ  ПОДПРОГРАММЫ 2 МУНИЦИПАЛЬНОЙ ПРОГРАММЫ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</si>
  <si>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</si>
  <si>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</si>
  <si>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1.3.</t>
  </si>
  <si>
    <t>Таблица 7.2.4</t>
  </si>
  <si>
    <t>единиц</t>
  </si>
  <si>
    <t>Объем финансирования мероприятий  ПП (рублей)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</si>
  <si>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</si>
  <si>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</si>
  <si>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</si>
  <si>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Источники финансирования</t>
  </si>
  <si>
    <t>Всего</t>
  </si>
  <si>
    <t>Значение</t>
  </si>
  <si>
    <t>Наименование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</si>
  <si>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</si>
  <si>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</si>
  <si>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</si>
  <si>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</si>
  <si>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бюджет поселения</t>
  </si>
  <si>
    <t>01</t>
  </si>
  <si>
    <t>05</t>
  </si>
  <si>
    <t>03</t>
  </si>
  <si>
    <t>Основное мероприятие 1 ПП - Формирование современной городской среды, в том числе благоустройство общественных территорий</t>
  </si>
  <si>
    <t xml:space="preserve">мероприятие 1 ОМ 1 ПП - Капитальный ремонт, ремонт и содержание автомобильных дорог общего пользования местного значения наиболее посещаемых общественных территорий </t>
  </si>
  <si>
    <t xml:space="preserve">мероприятие 2 ОМ 1 ПП - Благоустройство общественных территорий </t>
  </si>
  <si>
    <t>мероприятие 3 ОМ 1 ПП - Обустройство мест массового отдыха населения (городских парков)</t>
  </si>
  <si>
    <t>2023 год</t>
  </si>
  <si>
    <t>2024 год</t>
  </si>
  <si>
    <t>Количество отремонтированных общественных территорий</t>
  </si>
  <si>
    <t>Количество благоустроенных общественных территорий</t>
  </si>
  <si>
    <t>Количество обустроенных мест массового отдыха населения (городских парков)</t>
  </si>
  <si>
    <t>к постановлению Администрации Калачинского</t>
  </si>
  <si>
    <t>муниципального района Омской области</t>
  </si>
  <si>
    <t>1.4.</t>
  </si>
  <si>
    <t xml:space="preserve">мероприятие 4 ОМ 1 ПП - Благоустройство территорий малых городов, в том числе проектно-изыскательские и прочие работы и услуги
</t>
  </si>
  <si>
    <t>1.5.</t>
  </si>
  <si>
    <t xml:space="preserve">мероприятие 5 ОМ 1 ПП - Реализация инициативных проектов в сфере формирования комфортной городской среды
</t>
  </si>
  <si>
    <t>Количество реализуемых объектов</t>
  </si>
  <si>
    <t>Приложение  № 1</t>
  </si>
  <si>
    <t>от 27.09.2023 № 516-па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</si>
</sst>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tabSelected="1" topLeftCell="J19" zoomScale="90" zoomScaleNormal="90" zoomScaleSheetLayoutView="70" workbookViewId="0">
      <selection activeCell="A10" sqref="A10:AA10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6.109375" style="1" customWidth="1"/>
    <col min="6" max="6" width="9.33203125" style="1" customWidth="1"/>
    <col min="7" max="7" width="11.6640625" style="1" customWidth="1"/>
    <col min="8" max="8" width="14" style="1" customWidth="1"/>
    <col min="9" max="9" width="16.109375" style="1" customWidth="1"/>
    <col min="10" max="10" width="13.5546875" style="1" customWidth="1"/>
    <col min="11" max="11" width="14.109375" style="1" customWidth="1"/>
    <col min="12" max="12" width="13.44140625" style="1" customWidth="1"/>
    <col min="13" max="13" width="14.6640625" style="1" customWidth="1"/>
    <col min="14" max="14" width="14.5546875" style="1" customWidth="1"/>
    <col min="15" max="15" width="12.6640625" style="1" customWidth="1"/>
    <col min="16" max="16" width="13.44140625" style="1" customWidth="1"/>
    <col min="17" max="17" width="11.44140625" style="1" customWidth="1"/>
    <col min="18" max="18" width="32" style="1" customWidth="1"/>
    <col min="19" max="16384" width="9.109375" style="1"/>
  </cols>
  <sheetData>
    <row r="1" spans="1:27" x14ac:dyDescent="0.3">
      <c r="S1" s="2" t="s">
        <v>60</v>
      </c>
      <c r="T1" s="2"/>
      <c r="U1" s="2"/>
      <c r="V1" s="2"/>
      <c r="W1" s="2"/>
      <c r="X1" s="2"/>
      <c r="Y1" s="2"/>
      <c r="Z1" s="2"/>
      <c r="AA1" s="2"/>
    </row>
    <row r="2" spans="1:27" x14ac:dyDescent="0.3">
      <c r="S2" s="2" t="s">
        <v>53</v>
      </c>
      <c r="T2" s="2"/>
      <c r="U2" s="2"/>
      <c r="V2" s="2"/>
      <c r="W2" s="2"/>
      <c r="X2" s="2"/>
      <c r="Y2" s="2"/>
      <c r="Z2" s="2"/>
      <c r="AA2" s="2"/>
    </row>
    <row r="3" spans="1:27" x14ac:dyDescent="0.3">
      <c r="S3" s="2" t="s">
        <v>54</v>
      </c>
      <c r="T3" s="2"/>
      <c r="U3" s="2"/>
      <c r="V3" s="2"/>
      <c r="W3" s="2"/>
      <c r="X3" s="2"/>
      <c r="Y3" s="2"/>
      <c r="Z3" s="2"/>
      <c r="AA3" s="2"/>
    </row>
    <row r="4" spans="1:27" x14ac:dyDescent="0.3">
      <c r="S4" s="2" t="s">
        <v>61</v>
      </c>
      <c r="T4" s="2"/>
      <c r="U4" s="2"/>
      <c r="V4" s="2"/>
      <c r="W4" s="2"/>
      <c r="X4" s="2"/>
      <c r="Y4" s="2"/>
      <c r="Z4" s="2"/>
      <c r="AA4" s="2"/>
    </row>
    <row r="5" spans="1:27" ht="1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4" t="s">
        <v>21</v>
      </c>
      <c r="T5" s="34"/>
      <c r="U5" s="34"/>
      <c r="V5" s="34"/>
      <c r="W5" s="34"/>
      <c r="X5" s="34"/>
      <c r="Y5" s="34"/>
      <c r="Z5" s="34"/>
      <c r="AA5" s="34"/>
    </row>
    <row r="6" spans="1:27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4"/>
      <c r="T6" s="34"/>
      <c r="U6" s="34"/>
      <c r="V6" s="34"/>
      <c r="W6" s="34"/>
      <c r="X6" s="34"/>
      <c r="Y6" s="34"/>
      <c r="Z6" s="34"/>
      <c r="AA6" s="34"/>
    </row>
    <row r="7" spans="1:27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34"/>
      <c r="T7" s="34"/>
      <c r="U7" s="34"/>
      <c r="V7" s="34"/>
      <c r="W7" s="34"/>
      <c r="X7" s="34"/>
      <c r="Y7" s="34"/>
      <c r="Z7" s="34"/>
      <c r="AA7" s="34"/>
    </row>
    <row r="8" spans="1:27" ht="17.2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34"/>
      <c r="T8" s="34"/>
      <c r="U8" s="34"/>
      <c r="V8" s="34"/>
      <c r="W8" s="34"/>
      <c r="X8" s="34"/>
      <c r="Y8" s="34"/>
      <c r="Z8" s="34"/>
      <c r="AA8" s="34"/>
    </row>
    <row r="9" spans="1:27" x14ac:dyDescent="0.3">
      <c r="A9" s="40" t="s">
        <v>26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27" x14ac:dyDescent="0.3">
      <c r="A10" s="24" t="s">
        <v>22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</row>
    <row r="11" spans="1:27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29.4" customHeight="1" x14ac:dyDescent="0.3">
      <c r="A12" s="10" t="s">
        <v>0</v>
      </c>
      <c r="B12" s="10" t="s">
        <v>29</v>
      </c>
      <c r="C12" s="23" t="s">
        <v>30</v>
      </c>
      <c r="D12" s="23"/>
      <c r="E12" s="22" t="s">
        <v>31</v>
      </c>
      <c r="F12" s="28" t="s">
        <v>28</v>
      </c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29"/>
      <c r="R12" s="10" t="s">
        <v>13</v>
      </c>
      <c r="S12" s="10"/>
      <c r="T12" s="10"/>
      <c r="U12" s="10"/>
      <c r="V12" s="10"/>
      <c r="W12" s="10"/>
      <c r="X12" s="10"/>
      <c r="Y12" s="10"/>
      <c r="Z12" s="10"/>
      <c r="AA12" s="10"/>
    </row>
    <row r="13" spans="1:27" ht="42" customHeight="1" x14ac:dyDescent="0.3">
      <c r="A13" s="10"/>
      <c r="B13" s="10"/>
      <c r="C13" s="23"/>
      <c r="D13" s="23"/>
      <c r="E13" s="22"/>
      <c r="F13" s="3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33"/>
      <c r="R13" s="10" t="s">
        <v>35</v>
      </c>
      <c r="S13" s="36" t="s">
        <v>6</v>
      </c>
      <c r="T13" s="10" t="s">
        <v>34</v>
      </c>
      <c r="U13" s="10"/>
      <c r="V13" s="10"/>
      <c r="W13" s="10"/>
      <c r="X13" s="10"/>
      <c r="Y13" s="10"/>
      <c r="Z13" s="10"/>
      <c r="AA13" s="10"/>
    </row>
    <row r="14" spans="1:27" ht="61.2" customHeight="1" x14ac:dyDescent="0.3">
      <c r="A14" s="10"/>
      <c r="B14" s="10"/>
      <c r="C14" s="23"/>
      <c r="D14" s="23"/>
      <c r="E14" s="22"/>
      <c r="F14" s="25" t="s">
        <v>36</v>
      </c>
      <c r="G14" s="26"/>
      <c r="H14" s="27"/>
      <c r="I14" s="23" t="s">
        <v>32</v>
      </c>
      <c r="J14" s="10" t="s">
        <v>33</v>
      </c>
      <c r="K14" s="37" t="s">
        <v>10</v>
      </c>
      <c r="L14" s="38"/>
      <c r="M14" s="38"/>
      <c r="N14" s="38"/>
      <c r="O14" s="38"/>
      <c r="P14" s="38"/>
      <c r="Q14" s="39"/>
      <c r="R14" s="10"/>
      <c r="S14" s="36"/>
      <c r="T14" s="10" t="s">
        <v>3</v>
      </c>
      <c r="U14" s="10" t="s">
        <v>11</v>
      </c>
      <c r="V14" s="10"/>
      <c r="W14" s="10"/>
      <c r="X14" s="10"/>
      <c r="Y14" s="10"/>
      <c r="Z14" s="10"/>
      <c r="AA14" s="10"/>
    </row>
    <row r="15" spans="1:27" ht="92.25" customHeight="1" x14ac:dyDescent="0.3">
      <c r="A15" s="10"/>
      <c r="B15" s="10"/>
      <c r="C15" s="6" t="s">
        <v>1</v>
      </c>
      <c r="D15" s="6" t="s">
        <v>2</v>
      </c>
      <c r="E15" s="22"/>
      <c r="F15" s="8" t="s">
        <v>37</v>
      </c>
      <c r="G15" s="8" t="s">
        <v>38</v>
      </c>
      <c r="H15" s="8" t="s">
        <v>39</v>
      </c>
      <c r="I15" s="23"/>
      <c r="J15" s="10"/>
      <c r="K15" s="6" t="s">
        <v>4</v>
      </c>
      <c r="L15" s="6" t="s">
        <v>5</v>
      </c>
      <c r="M15" s="6" t="s">
        <v>14</v>
      </c>
      <c r="N15" s="6" t="s">
        <v>15</v>
      </c>
      <c r="O15" s="6" t="s">
        <v>16</v>
      </c>
      <c r="P15" s="6" t="s">
        <v>48</v>
      </c>
      <c r="Q15" s="6" t="s">
        <v>49</v>
      </c>
      <c r="R15" s="10"/>
      <c r="S15" s="36"/>
      <c r="T15" s="10"/>
      <c r="U15" s="6" t="s">
        <v>4</v>
      </c>
      <c r="V15" s="6" t="s">
        <v>5</v>
      </c>
      <c r="W15" s="6" t="s">
        <v>14</v>
      </c>
      <c r="X15" s="6" t="s">
        <v>15</v>
      </c>
      <c r="Y15" s="6" t="s">
        <v>16</v>
      </c>
      <c r="Z15" s="6" t="s">
        <v>48</v>
      </c>
      <c r="AA15" s="6" t="s">
        <v>49</v>
      </c>
    </row>
    <row r="16" spans="1:27" x14ac:dyDescent="0.3">
      <c r="A16" s="3">
        <v>1</v>
      </c>
      <c r="B16" s="3">
        <v>2</v>
      </c>
      <c r="C16" s="3">
        <v>3</v>
      </c>
      <c r="D16" s="3">
        <v>4</v>
      </c>
      <c r="E16" s="3">
        <v>5</v>
      </c>
      <c r="F16" s="3">
        <v>6</v>
      </c>
      <c r="G16" s="3">
        <v>7</v>
      </c>
      <c r="H16" s="3">
        <v>8</v>
      </c>
      <c r="I16" s="3">
        <v>9</v>
      </c>
      <c r="J16" s="3">
        <v>10</v>
      </c>
      <c r="K16" s="3">
        <v>11</v>
      </c>
      <c r="L16" s="3">
        <v>12</v>
      </c>
      <c r="M16" s="3">
        <v>13</v>
      </c>
      <c r="N16" s="3">
        <v>14</v>
      </c>
      <c r="O16" s="3">
        <v>15</v>
      </c>
      <c r="P16" s="3">
        <v>16</v>
      </c>
      <c r="Q16" s="3">
        <v>17</v>
      </c>
      <c r="R16" s="3">
        <v>18</v>
      </c>
      <c r="S16" s="3">
        <v>19</v>
      </c>
      <c r="T16" s="3">
        <v>20</v>
      </c>
      <c r="U16" s="3">
        <v>21</v>
      </c>
      <c r="V16" s="3">
        <v>22</v>
      </c>
      <c r="W16" s="3">
        <v>23</v>
      </c>
      <c r="X16" s="3">
        <v>24</v>
      </c>
      <c r="Y16" s="3">
        <v>25</v>
      </c>
      <c r="Z16" s="3">
        <v>26</v>
      </c>
      <c r="AA16" s="3">
        <v>27</v>
      </c>
    </row>
    <row r="17" spans="1:27" ht="15" customHeight="1" x14ac:dyDescent="0.3">
      <c r="A17" s="35" t="s">
        <v>23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</row>
    <row r="18" spans="1:27" x14ac:dyDescent="0.3">
      <c r="A18" s="21" t="s">
        <v>24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</row>
    <row r="19" spans="1:27" ht="14.4" customHeight="1" x14ac:dyDescent="0.3">
      <c r="A19" s="18">
        <v>1</v>
      </c>
      <c r="B19" s="11" t="s">
        <v>44</v>
      </c>
      <c r="C19" s="18">
        <v>2018</v>
      </c>
      <c r="D19" s="18">
        <v>2024</v>
      </c>
      <c r="E19" s="11" t="s">
        <v>9</v>
      </c>
      <c r="F19" s="11" t="s">
        <v>8</v>
      </c>
      <c r="G19" s="11" t="s">
        <v>8</v>
      </c>
      <c r="H19" s="14" t="s">
        <v>8</v>
      </c>
      <c r="I19" s="7" t="s">
        <v>7</v>
      </c>
      <c r="J19" s="4">
        <f>SUM(K19:Q19)</f>
        <v>138476107.80000001</v>
      </c>
      <c r="K19" s="4">
        <f>K20+K21+K22</f>
        <v>22513086.16</v>
      </c>
      <c r="L19" s="4">
        <f t="shared" ref="L19:Q19" si="0">L20+L21+L22</f>
        <v>26315789.48</v>
      </c>
      <c r="M19" s="4">
        <f t="shared" si="0"/>
        <v>26315789.48</v>
      </c>
      <c r="N19" s="4">
        <f t="shared" si="0"/>
        <v>37473684.219999999</v>
      </c>
      <c r="O19" s="4">
        <f t="shared" si="0"/>
        <v>10210742.640000001</v>
      </c>
      <c r="P19" s="4">
        <f t="shared" si="0"/>
        <v>14522015.82</v>
      </c>
      <c r="Q19" s="4">
        <f t="shared" si="0"/>
        <v>1125000</v>
      </c>
      <c r="R19" s="11" t="s">
        <v>8</v>
      </c>
      <c r="S19" s="11" t="s">
        <v>8</v>
      </c>
      <c r="T19" s="18" t="s">
        <v>8</v>
      </c>
      <c r="U19" s="18" t="s">
        <v>8</v>
      </c>
      <c r="V19" s="18" t="s">
        <v>8</v>
      </c>
      <c r="W19" s="18" t="s">
        <v>8</v>
      </c>
      <c r="X19" s="18" t="s">
        <v>8</v>
      </c>
      <c r="Y19" s="18" t="s">
        <v>8</v>
      </c>
      <c r="Z19" s="18" t="s">
        <v>8</v>
      </c>
      <c r="AA19" s="18" t="s">
        <v>8</v>
      </c>
    </row>
    <row r="20" spans="1:27" ht="30" customHeight="1" x14ac:dyDescent="0.3">
      <c r="A20" s="19"/>
      <c r="B20" s="12"/>
      <c r="C20" s="19"/>
      <c r="D20" s="19"/>
      <c r="E20" s="12"/>
      <c r="F20" s="12"/>
      <c r="G20" s="12"/>
      <c r="H20" s="15"/>
      <c r="I20" s="9" t="s">
        <v>19</v>
      </c>
      <c r="J20" s="4">
        <f t="shared" ref="J20:J46" si="1">SUM(K20:Q20)</f>
        <v>118168601.84999999</v>
      </c>
      <c r="K20" s="4">
        <f>K24+K28+K32+K40</f>
        <v>16640601.85</v>
      </c>
      <c r="L20" s="4">
        <f t="shared" ref="L20:Q20" si="2">L24+L28+L32+L40</f>
        <v>24500000</v>
      </c>
      <c r="M20" s="4">
        <f t="shared" si="2"/>
        <v>24500000</v>
      </c>
      <c r="N20" s="4">
        <f t="shared" si="2"/>
        <v>34888000</v>
      </c>
      <c r="O20" s="4">
        <f t="shared" si="2"/>
        <v>7840000</v>
      </c>
      <c r="P20" s="4">
        <f>P24+P28+P32+P40+P36</f>
        <v>9800000</v>
      </c>
      <c r="Q20" s="4">
        <f t="shared" si="2"/>
        <v>0</v>
      </c>
      <c r="R20" s="12"/>
      <c r="S20" s="12"/>
      <c r="T20" s="19"/>
      <c r="U20" s="19"/>
      <c r="V20" s="19"/>
      <c r="W20" s="19"/>
      <c r="X20" s="19"/>
      <c r="Y20" s="19"/>
      <c r="Z20" s="19"/>
      <c r="AA20" s="19"/>
    </row>
    <row r="21" spans="1:27" ht="31.2" customHeight="1" x14ac:dyDescent="0.3">
      <c r="A21" s="19"/>
      <c r="B21" s="12"/>
      <c r="C21" s="19"/>
      <c r="D21" s="19"/>
      <c r="E21" s="12"/>
      <c r="F21" s="12"/>
      <c r="G21" s="12"/>
      <c r="H21" s="15"/>
      <c r="I21" s="9" t="s">
        <v>20</v>
      </c>
      <c r="J21" s="4">
        <f t="shared" si="1"/>
        <v>7175298.1500000004</v>
      </c>
      <c r="K21" s="4">
        <f>K25+K29+K33+K41</f>
        <v>3359398.15</v>
      </c>
      <c r="L21" s="4">
        <f t="shared" ref="L21:Q21" si="3">L25+L29+L33+L41</f>
        <v>500000</v>
      </c>
      <c r="M21" s="4">
        <f t="shared" si="3"/>
        <v>500000</v>
      </c>
      <c r="N21" s="4">
        <f t="shared" si="3"/>
        <v>712000</v>
      </c>
      <c r="O21" s="4">
        <f t="shared" si="3"/>
        <v>160000</v>
      </c>
      <c r="P21" s="4">
        <f t="shared" ref="P21:P22" si="4">P25+P29+P33+P41+P37</f>
        <v>1943900</v>
      </c>
      <c r="Q21" s="4">
        <f t="shared" si="3"/>
        <v>0</v>
      </c>
      <c r="R21" s="12"/>
      <c r="S21" s="12"/>
      <c r="T21" s="19"/>
      <c r="U21" s="19"/>
      <c r="V21" s="19"/>
      <c r="W21" s="19"/>
      <c r="X21" s="19"/>
      <c r="Y21" s="19"/>
      <c r="Z21" s="19"/>
      <c r="AA21" s="19"/>
    </row>
    <row r="22" spans="1:27" ht="27.6" x14ac:dyDescent="0.3">
      <c r="A22" s="20"/>
      <c r="B22" s="13"/>
      <c r="C22" s="20"/>
      <c r="D22" s="20"/>
      <c r="E22" s="13"/>
      <c r="F22" s="13"/>
      <c r="G22" s="13"/>
      <c r="H22" s="16"/>
      <c r="I22" s="5" t="s">
        <v>40</v>
      </c>
      <c r="J22" s="4">
        <f t="shared" si="1"/>
        <v>13132207.800000001</v>
      </c>
      <c r="K22" s="4">
        <f>K26+K30+K34+K42</f>
        <v>2513086.16</v>
      </c>
      <c r="L22" s="4">
        <f t="shared" ref="L22:Q22" si="5">L26+L30+L34+L42</f>
        <v>1315789.48</v>
      </c>
      <c r="M22" s="4">
        <f t="shared" si="5"/>
        <v>1315789.48</v>
      </c>
      <c r="N22" s="4">
        <f t="shared" si="5"/>
        <v>1873684.22</v>
      </c>
      <c r="O22" s="4">
        <f t="shared" si="5"/>
        <v>2210742.64</v>
      </c>
      <c r="P22" s="4">
        <f t="shared" si="4"/>
        <v>2778115.82</v>
      </c>
      <c r="Q22" s="4">
        <f t="shared" si="5"/>
        <v>1125000</v>
      </c>
      <c r="R22" s="13"/>
      <c r="S22" s="13"/>
      <c r="T22" s="20"/>
      <c r="U22" s="20"/>
      <c r="V22" s="20"/>
      <c r="W22" s="20"/>
      <c r="X22" s="20"/>
      <c r="Y22" s="20"/>
      <c r="Z22" s="20"/>
      <c r="AA22" s="20"/>
    </row>
    <row r="23" spans="1:27" x14ac:dyDescent="0.3">
      <c r="A23" s="18" t="s">
        <v>17</v>
      </c>
      <c r="B23" s="11" t="s">
        <v>45</v>
      </c>
      <c r="C23" s="18">
        <v>2018</v>
      </c>
      <c r="D23" s="18">
        <v>2024</v>
      </c>
      <c r="E23" s="11" t="s">
        <v>9</v>
      </c>
      <c r="F23" s="11" t="s">
        <v>8</v>
      </c>
      <c r="G23" s="11" t="s">
        <v>8</v>
      </c>
      <c r="H23" s="11" t="s">
        <v>8</v>
      </c>
      <c r="I23" s="7" t="s">
        <v>7</v>
      </c>
      <c r="J23" s="4">
        <f t="shared" si="1"/>
        <v>0</v>
      </c>
      <c r="K23" s="4">
        <f>K24+K25+K26</f>
        <v>0</v>
      </c>
      <c r="L23" s="4">
        <f t="shared" ref="L23:Q23" si="6">L24+L25+L26</f>
        <v>0</v>
      </c>
      <c r="M23" s="4">
        <f t="shared" si="6"/>
        <v>0</v>
      </c>
      <c r="N23" s="4">
        <f t="shared" si="6"/>
        <v>0</v>
      </c>
      <c r="O23" s="4">
        <f t="shared" si="6"/>
        <v>0</v>
      </c>
      <c r="P23" s="4">
        <f t="shared" si="6"/>
        <v>0</v>
      </c>
      <c r="Q23" s="4">
        <f t="shared" si="6"/>
        <v>0</v>
      </c>
      <c r="R23" s="11" t="s">
        <v>50</v>
      </c>
      <c r="S23" s="18" t="s">
        <v>27</v>
      </c>
      <c r="T23" s="18">
        <v>92</v>
      </c>
      <c r="U23" s="18">
        <v>20</v>
      </c>
      <c r="V23" s="18">
        <v>18</v>
      </c>
      <c r="W23" s="18">
        <v>18</v>
      </c>
      <c r="X23" s="18">
        <v>0</v>
      </c>
      <c r="Y23" s="18">
        <v>0</v>
      </c>
      <c r="Z23" s="18">
        <v>18</v>
      </c>
      <c r="AA23" s="10">
        <v>18</v>
      </c>
    </row>
    <row r="24" spans="1:27" ht="28.2" x14ac:dyDescent="0.3">
      <c r="A24" s="19"/>
      <c r="B24" s="12"/>
      <c r="C24" s="19"/>
      <c r="D24" s="19"/>
      <c r="E24" s="12"/>
      <c r="F24" s="12"/>
      <c r="G24" s="12"/>
      <c r="H24" s="12"/>
      <c r="I24" s="9" t="s">
        <v>19</v>
      </c>
      <c r="J24" s="4">
        <f t="shared" si="1"/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12"/>
      <c r="S24" s="19"/>
      <c r="T24" s="19"/>
      <c r="U24" s="19"/>
      <c r="V24" s="19"/>
      <c r="W24" s="19"/>
      <c r="X24" s="19"/>
      <c r="Y24" s="19"/>
      <c r="Z24" s="19"/>
      <c r="AA24" s="10"/>
    </row>
    <row r="25" spans="1:27" ht="28.2" x14ac:dyDescent="0.3">
      <c r="A25" s="19"/>
      <c r="B25" s="12"/>
      <c r="C25" s="19"/>
      <c r="D25" s="19"/>
      <c r="E25" s="12"/>
      <c r="F25" s="12"/>
      <c r="G25" s="12"/>
      <c r="H25" s="12"/>
      <c r="I25" s="9" t="s">
        <v>20</v>
      </c>
      <c r="J25" s="4">
        <f t="shared" si="1"/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12"/>
      <c r="S25" s="19"/>
      <c r="T25" s="19"/>
      <c r="U25" s="19"/>
      <c r="V25" s="19"/>
      <c r="W25" s="19"/>
      <c r="X25" s="19"/>
      <c r="Y25" s="19"/>
      <c r="Z25" s="19"/>
      <c r="AA25" s="10"/>
    </row>
    <row r="26" spans="1:27" ht="27.6" x14ac:dyDescent="0.3">
      <c r="A26" s="20"/>
      <c r="B26" s="13"/>
      <c r="C26" s="20"/>
      <c r="D26" s="20"/>
      <c r="E26" s="13"/>
      <c r="F26" s="13"/>
      <c r="G26" s="13"/>
      <c r="H26" s="13"/>
      <c r="I26" s="5" t="s">
        <v>40</v>
      </c>
      <c r="J26" s="4">
        <f t="shared" si="1"/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13"/>
      <c r="S26" s="20"/>
      <c r="T26" s="20"/>
      <c r="U26" s="20"/>
      <c r="V26" s="20"/>
      <c r="W26" s="20"/>
      <c r="X26" s="20"/>
      <c r="Y26" s="20"/>
      <c r="Z26" s="20"/>
      <c r="AA26" s="10"/>
    </row>
    <row r="27" spans="1:27" x14ac:dyDescent="0.3">
      <c r="A27" s="18" t="s">
        <v>18</v>
      </c>
      <c r="B27" s="11" t="s">
        <v>46</v>
      </c>
      <c r="C27" s="18">
        <v>2018</v>
      </c>
      <c r="D27" s="18">
        <v>2024</v>
      </c>
      <c r="E27" s="11" t="s">
        <v>9</v>
      </c>
      <c r="F27" s="14" t="s">
        <v>42</v>
      </c>
      <c r="G27" s="14" t="s">
        <v>43</v>
      </c>
      <c r="H27" s="14" t="s">
        <v>41</v>
      </c>
      <c r="I27" s="7" t="s">
        <v>7</v>
      </c>
      <c r="J27" s="4">
        <f t="shared" si="1"/>
        <v>134089861.66</v>
      </c>
      <c r="K27" s="4">
        <f>K28+K29+K30</f>
        <v>21987875.02</v>
      </c>
      <c r="L27" s="4">
        <f t="shared" ref="L27:Q27" si="7">L28+L29+L30</f>
        <v>26315789.48</v>
      </c>
      <c r="M27" s="4">
        <f t="shared" si="7"/>
        <v>26315789.48</v>
      </c>
      <c r="N27" s="4">
        <f t="shared" si="7"/>
        <v>37473684.219999999</v>
      </c>
      <c r="O27" s="4">
        <f t="shared" si="7"/>
        <v>10210742.640000001</v>
      </c>
      <c r="P27" s="4">
        <f t="shared" si="7"/>
        <v>10660980.82</v>
      </c>
      <c r="Q27" s="4">
        <f t="shared" si="7"/>
        <v>1125000</v>
      </c>
      <c r="R27" s="11" t="s">
        <v>51</v>
      </c>
      <c r="S27" s="18" t="s">
        <v>27</v>
      </c>
      <c r="T27" s="18">
        <v>21</v>
      </c>
      <c r="U27" s="18">
        <v>4</v>
      </c>
      <c r="V27" s="18">
        <v>3</v>
      </c>
      <c r="W27" s="18">
        <v>1</v>
      </c>
      <c r="X27" s="18">
        <v>10</v>
      </c>
      <c r="Y27" s="18">
        <v>1</v>
      </c>
      <c r="Z27" s="18">
        <v>1</v>
      </c>
      <c r="AA27" s="10">
        <v>1</v>
      </c>
    </row>
    <row r="28" spans="1:27" ht="28.2" x14ac:dyDescent="0.3">
      <c r="A28" s="19"/>
      <c r="B28" s="12"/>
      <c r="C28" s="19"/>
      <c r="D28" s="19"/>
      <c r="E28" s="12"/>
      <c r="F28" s="15"/>
      <c r="G28" s="15"/>
      <c r="H28" s="15"/>
      <c r="I28" s="9" t="s">
        <v>19</v>
      </c>
      <c r="J28" s="4">
        <f t="shared" si="1"/>
        <v>118168601.84999999</v>
      </c>
      <c r="K28" s="4">
        <v>16640601.85</v>
      </c>
      <c r="L28" s="4">
        <v>24500000</v>
      </c>
      <c r="M28" s="4">
        <v>24500000</v>
      </c>
      <c r="N28" s="4">
        <v>34888000</v>
      </c>
      <c r="O28" s="4">
        <v>7840000</v>
      </c>
      <c r="P28" s="4">
        <v>9800000</v>
      </c>
      <c r="Q28" s="4">
        <v>0</v>
      </c>
      <c r="R28" s="12"/>
      <c r="S28" s="19"/>
      <c r="T28" s="19"/>
      <c r="U28" s="19"/>
      <c r="V28" s="19"/>
      <c r="W28" s="19"/>
      <c r="X28" s="19"/>
      <c r="Y28" s="19"/>
      <c r="Z28" s="19"/>
      <c r="AA28" s="10"/>
    </row>
    <row r="29" spans="1:27" ht="28.2" x14ac:dyDescent="0.3">
      <c r="A29" s="19"/>
      <c r="B29" s="12"/>
      <c r="C29" s="19"/>
      <c r="D29" s="19"/>
      <c r="E29" s="12"/>
      <c r="F29" s="15"/>
      <c r="G29" s="15"/>
      <c r="H29" s="15"/>
      <c r="I29" s="9" t="s">
        <v>20</v>
      </c>
      <c r="J29" s="4">
        <f t="shared" si="1"/>
        <v>5431398.1500000004</v>
      </c>
      <c r="K29" s="4">
        <v>3359398.15</v>
      </c>
      <c r="L29" s="4">
        <v>500000</v>
      </c>
      <c r="M29" s="4">
        <v>500000</v>
      </c>
      <c r="N29" s="4">
        <v>712000</v>
      </c>
      <c r="O29" s="4">
        <v>160000</v>
      </c>
      <c r="P29" s="4">
        <v>200000</v>
      </c>
      <c r="Q29" s="4">
        <v>0</v>
      </c>
      <c r="R29" s="12"/>
      <c r="S29" s="19"/>
      <c r="T29" s="19"/>
      <c r="U29" s="19"/>
      <c r="V29" s="19"/>
      <c r="W29" s="19"/>
      <c r="X29" s="19"/>
      <c r="Y29" s="19"/>
      <c r="Z29" s="19"/>
      <c r="AA29" s="10"/>
    </row>
    <row r="30" spans="1:27" ht="27.6" x14ac:dyDescent="0.3">
      <c r="A30" s="20"/>
      <c r="B30" s="13"/>
      <c r="C30" s="20"/>
      <c r="D30" s="20"/>
      <c r="E30" s="13"/>
      <c r="F30" s="16"/>
      <c r="G30" s="16"/>
      <c r="H30" s="16"/>
      <c r="I30" s="5" t="s">
        <v>40</v>
      </c>
      <c r="J30" s="4">
        <f t="shared" si="1"/>
        <v>10489861.66</v>
      </c>
      <c r="K30" s="4">
        <v>1987875.02</v>
      </c>
      <c r="L30" s="4">
        <v>1315789.48</v>
      </c>
      <c r="M30" s="4">
        <v>1315789.48</v>
      </c>
      <c r="N30" s="4">
        <v>1873684.22</v>
      </c>
      <c r="O30" s="4">
        <v>2210742.64</v>
      </c>
      <c r="P30" s="4">
        <v>660980.81999999995</v>
      </c>
      <c r="Q30" s="4">
        <v>1125000</v>
      </c>
      <c r="R30" s="13"/>
      <c r="S30" s="20"/>
      <c r="T30" s="20"/>
      <c r="U30" s="20"/>
      <c r="V30" s="20"/>
      <c r="W30" s="20"/>
      <c r="X30" s="20"/>
      <c r="Y30" s="20"/>
      <c r="Z30" s="20"/>
      <c r="AA30" s="10"/>
    </row>
    <row r="31" spans="1:27" x14ac:dyDescent="0.3">
      <c r="A31" s="18" t="s">
        <v>25</v>
      </c>
      <c r="B31" s="11" t="s">
        <v>47</v>
      </c>
      <c r="C31" s="18">
        <v>2018</v>
      </c>
      <c r="D31" s="18">
        <v>2024</v>
      </c>
      <c r="E31" s="11" t="s">
        <v>9</v>
      </c>
      <c r="F31" s="14" t="s">
        <v>42</v>
      </c>
      <c r="G31" s="14" t="s">
        <v>42</v>
      </c>
      <c r="H31" s="14" t="s">
        <v>41</v>
      </c>
      <c r="I31" s="7" t="s">
        <v>7</v>
      </c>
      <c r="J31" s="4">
        <f t="shared" si="1"/>
        <v>525211.14</v>
      </c>
      <c r="K31" s="4">
        <f>K32+K33+K34</f>
        <v>525211.14</v>
      </c>
      <c r="L31" s="4">
        <f t="shared" ref="L31:Q31" si="8">L32+L33+L34</f>
        <v>0</v>
      </c>
      <c r="M31" s="4">
        <f t="shared" si="8"/>
        <v>0</v>
      </c>
      <c r="N31" s="4">
        <f t="shared" si="8"/>
        <v>0</v>
      </c>
      <c r="O31" s="4">
        <f t="shared" si="8"/>
        <v>0</v>
      </c>
      <c r="P31" s="4">
        <f t="shared" si="8"/>
        <v>0</v>
      </c>
      <c r="Q31" s="4">
        <f t="shared" si="8"/>
        <v>0</v>
      </c>
      <c r="R31" s="11" t="s">
        <v>52</v>
      </c>
      <c r="S31" s="18" t="s">
        <v>27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0">
        <v>0</v>
      </c>
    </row>
    <row r="32" spans="1:27" ht="28.2" x14ac:dyDescent="0.3">
      <c r="A32" s="19"/>
      <c r="B32" s="12"/>
      <c r="C32" s="19"/>
      <c r="D32" s="19"/>
      <c r="E32" s="12"/>
      <c r="F32" s="15"/>
      <c r="G32" s="15"/>
      <c r="H32" s="15"/>
      <c r="I32" s="9" t="s">
        <v>19</v>
      </c>
      <c r="J32" s="4">
        <f t="shared" si="1"/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12"/>
      <c r="S32" s="19"/>
      <c r="T32" s="19"/>
      <c r="U32" s="19"/>
      <c r="V32" s="19"/>
      <c r="W32" s="19"/>
      <c r="X32" s="19"/>
      <c r="Y32" s="19"/>
      <c r="Z32" s="19"/>
      <c r="AA32" s="10"/>
    </row>
    <row r="33" spans="1:27" ht="28.2" x14ac:dyDescent="0.3">
      <c r="A33" s="19"/>
      <c r="B33" s="12"/>
      <c r="C33" s="19"/>
      <c r="D33" s="19"/>
      <c r="E33" s="12"/>
      <c r="F33" s="15"/>
      <c r="G33" s="15"/>
      <c r="H33" s="15"/>
      <c r="I33" s="9" t="s">
        <v>20</v>
      </c>
      <c r="J33" s="4">
        <f t="shared" si="1"/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12"/>
      <c r="S33" s="19"/>
      <c r="T33" s="19"/>
      <c r="U33" s="19"/>
      <c r="V33" s="19"/>
      <c r="W33" s="19"/>
      <c r="X33" s="19"/>
      <c r="Y33" s="19"/>
      <c r="Z33" s="19"/>
      <c r="AA33" s="10"/>
    </row>
    <row r="34" spans="1:27" ht="27.6" x14ac:dyDescent="0.3">
      <c r="A34" s="20"/>
      <c r="B34" s="13"/>
      <c r="C34" s="20"/>
      <c r="D34" s="20"/>
      <c r="E34" s="13"/>
      <c r="F34" s="16"/>
      <c r="G34" s="16"/>
      <c r="H34" s="16"/>
      <c r="I34" s="5" t="s">
        <v>40</v>
      </c>
      <c r="J34" s="4">
        <f t="shared" si="1"/>
        <v>525211.14</v>
      </c>
      <c r="K34" s="4">
        <v>525211.14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13"/>
      <c r="S34" s="20"/>
      <c r="T34" s="20"/>
      <c r="U34" s="20"/>
      <c r="V34" s="20"/>
      <c r="W34" s="20"/>
      <c r="X34" s="20"/>
      <c r="Y34" s="20"/>
      <c r="Z34" s="20"/>
      <c r="AA34" s="10"/>
    </row>
    <row r="35" spans="1:27" x14ac:dyDescent="0.3">
      <c r="A35" s="10" t="s">
        <v>55</v>
      </c>
      <c r="B35" s="11" t="s">
        <v>56</v>
      </c>
      <c r="C35" s="10">
        <v>2020</v>
      </c>
      <c r="D35" s="10">
        <v>2024</v>
      </c>
      <c r="E35" s="11" t="s">
        <v>9</v>
      </c>
      <c r="F35" s="17" t="s">
        <v>42</v>
      </c>
      <c r="G35" s="14" t="s">
        <v>43</v>
      </c>
      <c r="H35" s="14" t="s">
        <v>41</v>
      </c>
      <c r="I35" s="7" t="s">
        <v>7</v>
      </c>
      <c r="J35" s="4">
        <f t="shared" ref="J35:J38" si="9">SUM(K35:Q35)</f>
        <v>99033179.090000004</v>
      </c>
      <c r="K35" s="4">
        <f>K36+K37+K38</f>
        <v>0</v>
      </c>
      <c r="L35" s="4">
        <f t="shared" ref="L35:Q35" si="10">L36+L37+L38</f>
        <v>0</v>
      </c>
      <c r="M35" s="4">
        <f t="shared" si="10"/>
        <v>0</v>
      </c>
      <c r="N35" s="4">
        <f t="shared" si="10"/>
        <v>97932144.090000004</v>
      </c>
      <c r="O35" s="4">
        <f t="shared" si="10"/>
        <v>0</v>
      </c>
      <c r="P35" s="4">
        <f t="shared" si="10"/>
        <v>1101035</v>
      </c>
      <c r="Q35" s="4">
        <f t="shared" si="10"/>
        <v>0</v>
      </c>
      <c r="R35" s="11" t="s">
        <v>8</v>
      </c>
      <c r="S35" s="18" t="s">
        <v>8</v>
      </c>
      <c r="T35" s="18" t="s">
        <v>8</v>
      </c>
      <c r="U35" s="18" t="s">
        <v>8</v>
      </c>
      <c r="V35" s="18" t="s">
        <v>8</v>
      </c>
      <c r="W35" s="18" t="s">
        <v>8</v>
      </c>
      <c r="X35" s="18" t="s">
        <v>8</v>
      </c>
      <c r="Y35" s="18" t="s">
        <v>8</v>
      </c>
      <c r="Z35" s="18" t="s">
        <v>8</v>
      </c>
      <c r="AA35" s="18" t="s">
        <v>8</v>
      </c>
    </row>
    <row r="36" spans="1:27" ht="28.2" x14ac:dyDescent="0.3">
      <c r="A36" s="10"/>
      <c r="B36" s="12"/>
      <c r="C36" s="10"/>
      <c r="D36" s="10"/>
      <c r="E36" s="12"/>
      <c r="F36" s="17"/>
      <c r="G36" s="15"/>
      <c r="H36" s="15"/>
      <c r="I36" s="9" t="s">
        <v>19</v>
      </c>
      <c r="J36" s="4">
        <f t="shared" si="9"/>
        <v>70000000</v>
      </c>
      <c r="K36" s="4">
        <v>0</v>
      </c>
      <c r="L36" s="4">
        <v>0</v>
      </c>
      <c r="M36" s="4">
        <v>0</v>
      </c>
      <c r="N36" s="4">
        <v>70000000</v>
      </c>
      <c r="O36" s="4">
        <v>0</v>
      </c>
      <c r="P36" s="4">
        <v>0</v>
      </c>
      <c r="Q36" s="4">
        <v>0</v>
      </c>
      <c r="R36" s="12"/>
      <c r="S36" s="19"/>
      <c r="T36" s="19"/>
      <c r="U36" s="19"/>
      <c r="V36" s="19"/>
      <c r="W36" s="19"/>
      <c r="X36" s="19"/>
      <c r="Y36" s="19"/>
      <c r="Z36" s="19"/>
      <c r="AA36" s="19"/>
    </row>
    <row r="37" spans="1:27" ht="28.2" x14ac:dyDescent="0.3">
      <c r="A37" s="10"/>
      <c r="B37" s="12"/>
      <c r="C37" s="10"/>
      <c r="D37" s="10"/>
      <c r="E37" s="12"/>
      <c r="F37" s="17"/>
      <c r="G37" s="15"/>
      <c r="H37" s="15"/>
      <c r="I37" s="9" t="s">
        <v>20</v>
      </c>
      <c r="J37" s="4">
        <f t="shared" si="9"/>
        <v>25000000</v>
      </c>
      <c r="K37" s="4">
        <v>0</v>
      </c>
      <c r="L37" s="4">
        <v>0</v>
      </c>
      <c r="M37" s="4">
        <v>0</v>
      </c>
      <c r="N37" s="4">
        <v>25000000</v>
      </c>
      <c r="O37" s="4">
        <v>0</v>
      </c>
      <c r="P37" s="4">
        <v>0</v>
      </c>
      <c r="Q37" s="4">
        <v>0</v>
      </c>
      <c r="R37" s="12"/>
      <c r="S37" s="19"/>
      <c r="T37" s="19"/>
      <c r="U37" s="19"/>
      <c r="V37" s="19"/>
      <c r="W37" s="19"/>
      <c r="X37" s="19"/>
      <c r="Y37" s="19"/>
      <c r="Z37" s="19"/>
      <c r="AA37" s="19"/>
    </row>
    <row r="38" spans="1:27" ht="27.6" x14ac:dyDescent="0.3">
      <c r="A38" s="10"/>
      <c r="B38" s="13"/>
      <c r="C38" s="10"/>
      <c r="D38" s="10"/>
      <c r="E38" s="13"/>
      <c r="F38" s="17"/>
      <c r="G38" s="16"/>
      <c r="H38" s="16"/>
      <c r="I38" s="5" t="s">
        <v>40</v>
      </c>
      <c r="J38" s="4">
        <f t="shared" si="9"/>
        <v>4033179.09</v>
      </c>
      <c r="K38" s="4">
        <v>0</v>
      </c>
      <c r="L38" s="4">
        <v>0</v>
      </c>
      <c r="M38" s="4">
        <v>0</v>
      </c>
      <c r="N38" s="4">
        <v>2932144.09</v>
      </c>
      <c r="O38" s="4">
        <v>0</v>
      </c>
      <c r="P38" s="4">
        <v>1101035</v>
      </c>
      <c r="Q38" s="4">
        <v>0</v>
      </c>
      <c r="R38" s="13"/>
      <c r="S38" s="20"/>
      <c r="T38" s="20"/>
      <c r="U38" s="20"/>
      <c r="V38" s="20"/>
      <c r="W38" s="20"/>
      <c r="X38" s="20"/>
      <c r="Y38" s="20"/>
      <c r="Z38" s="20"/>
      <c r="AA38" s="20"/>
    </row>
    <row r="39" spans="1:27" x14ac:dyDescent="0.3">
      <c r="A39" s="10" t="s">
        <v>57</v>
      </c>
      <c r="B39" s="11" t="s">
        <v>58</v>
      </c>
      <c r="C39" s="10">
        <v>2023</v>
      </c>
      <c r="D39" s="10">
        <v>2024</v>
      </c>
      <c r="E39" s="11" t="s">
        <v>9</v>
      </c>
      <c r="F39" s="17" t="s">
        <v>42</v>
      </c>
      <c r="G39" s="14" t="s">
        <v>43</v>
      </c>
      <c r="H39" s="14" t="s">
        <v>41</v>
      </c>
      <c r="I39" s="7" t="s">
        <v>7</v>
      </c>
      <c r="J39" s="4">
        <f t="shared" si="1"/>
        <v>2760000</v>
      </c>
      <c r="K39" s="4">
        <f>K40+K41+K42</f>
        <v>0</v>
      </c>
      <c r="L39" s="4">
        <f t="shared" ref="L39:Q39" si="11">L40+L41+L42</f>
        <v>0</v>
      </c>
      <c r="M39" s="4">
        <f t="shared" si="11"/>
        <v>0</v>
      </c>
      <c r="N39" s="4">
        <f t="shared" si="11"/>
        <v>0</v>
      </c>
      <c r="O39" s="4">
        <f t="shared" si="11"/>
        <v>0</v>
      </c>
      <c r="P39" s="4">
        <f t="shared" si="11"/>
        <v>2760000</v>
      </c>
      <c r="Q39" s="4">
        <f t="shared" si="11"/>
        <v>0</v>
      </c>
      <c r="R39" s="11" t="s">
        <v>59</v>
      </c>
      <c r="S39" s="18" t="s">
        <v>27</v>
      </c>
      <c r="T39" s="18">
        <v>1</v>
      </c>
      <c r="U39" s="18" t="s">
        <v>8</v>
      </c>
      <c r="V39" s="18" t="s">
        <v>8</v>
      </c>
      <c r="W39" s="18" t="s">
        <v>8</v>
      </c>
      <c r="X39" s="18" t="s">
        <v>8</v>
      </c>
      <c r="Y39" s="18" t="s">
        <v>8</v>
      </c>
      <c r="Z39" s="18">
        <v>1</v>
      </c>
      <c r="AA39" s="18" t="s">
        <v>8</v>
      </c>
    </row>
    <row r="40" spans="1:27" ht="28.2" x14ac:dyDescent="0.3">
      <c r="A40" s="10"/>
      <c r="B40" s="12"/>
      <c r="C40" s="10"/>
      <c r="D40" s="10"/>
      <c r="E40" s="12"/>
      <c r="F40" s="17"/>
      <c r="G40" s="15"/>
      <c r="H40" s="15"/>
      <c r="I40" s="9" t="s">
        <v>19</v>
      </c>
      <c r="J40" s="4">
        <f t="shared" si="1"/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12"/>
      <c r="S40" s="19"/>
      <c r="T40" s="19"/>
      <c r="U40" s="19"/>
      <c r="V40" s="19"/>
      <c r="W40" s="19"/>
      <c r="X40" s="19"/>
      <c r="Y40" s="19"/>
      <c r="Z40" s="19"/>
      <c r="AA40" s="19"/>
    </row>
    <row r="41" spans="1:27" ht="28.2" x14ac:dyDescent="0.3">
      <c r="A41" s="10"/>
      <c r="B41" s="12"/>
      <c r="C41" s="10"/>
      <c r="D41" s="10"/>
      <c r="E41" s="12"/>
      <c r="F41" s="17"/>
      <c r="G41" s="15"/>
      <c r="H41" s="15"/>
      <c r="I41" s="9" t="s">
        <v>20</v>
      </c>
      <c r="J41" s="4">
        <f t="shared" si="1"/>
        <v>1743900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1743900</v>
      </c>
      <c r="Q41" s="4">
        <v>0</v>
      </c>
      <c r="R41" s="12"/>
      <c r="S41" s="19"/>
      <c r="T41" s="19"/>
      <c r="U41" s="19"/>
      <c r="V41" s="19"/>
      <c r="W41" s="19"/>
      <c r="X41" s="19"/>
      <c r="Y41" s="19"/>
      <c r="Z41" s="19"/>
      <c r="AA41" s="19"/>
    </row>
    <row r="42" spans="1:27" ht="27.6" x14ac:dyDescent="0.3">
      <c r="A42" s="10"/>
      <c r="B42" s="13"/>
      <c r="C42" s="10"/>
      <c r="D42" s="10"/>
      <c r="E42" s="13"/>
      <c r="F42" s="17"/>
      <c r="G42" s="16"/>
      <c r="H42" s="16"/>
      <c r="I42" s="5" t="s">
        <v>40</v>
      </c>
      <c r="J42" s="4">
        <f t="shared" si="1"/>
        <v>1016100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1016100</v>
      </c>
      <c r="Q42" s="4">
        <v>0</v>
      </c>
      <c r="R42" s="13"/>
      <c r="S42" s="20"/>
      <c r="T42" s="20"/>
      <c r="U42" s="20"/>
      <c r="V42" s="20"/>
      <c r="W42" s="20"/>
      <c r="X42" s="20"/>
      <c r="Y42" s="20"/>
      <c r="Z42" s="20"/>
      <c r="AA42" s="20"/>
    </row>
    <row r="43" spans="1:27" x14ac:dyDescent="0.3">
      <c r="A43" s="28" t="s">
        <v>12</v>
      </c>
      <c r="B43" s="29"/>
      <c r="C43" s="18">
        <v>2018</v>
      </c>
      <c r="D43" s="18">
        <v>2024</v>
      </c>
      <c r="E43" s="11" t="s">
        <v>8</v>
      </c>
      <c r="F43" s="11" t="s">
        <v>8</v>
      </c>
      <c r="G43" s="11" t="s">
        <v>8</v>
      </c>
      <c r="H43" s="11" t="s">
        <v>8</v>
      </c>
      <c r="I43" s="7" t="s">
        <v>7</v>
      </c>
      <c r="J43" s="4">
        <f t="shared" si="1"/>
        <v>138476107.80000001</v>
      </c>
      <c r="K43" s="4">
        <f>K44+K45+K46</f>
        <v>22513086.16</v>
      </c>
      <c r="L43" s="4">
        <f t="shared" ref="L43:N43" si="12">L44+L45+L46</f>
        <v>26315789.48</v>
      </c>
      <c r="M43" s="4">
        <f t="shared" si="12"/>
        <v>26315789.48</v>
      </c>
      <c r="N43" s="4">
        <f t="shared" si="12"/>
        <v>37473684.219999999</v>
      </c>
      <c r="O43" s="4">
        <f>O44+O45+O46</f>
        <v>10210742.640000001</v>
      </c>
      <c r="P43" s="4">
        <f t="shared" ref="P43:Q43" si="13">P44+P45+P46</f>
        <v>14522015.82</v>
      </c>
      <c r="Q43" s="4">
        <f t="shared" si="13"/>
        <v>1125000</v>
      </c>
      <c r="R43" s="18" t="s">
        <v>8</v>
      </c>
      <c r="S43" s="18" t="s">
        <v>8</v>
      </c>
      <c r="T43" s="18" t="s">
        <v>8</v>
      </c>
      <c r="U43" s="18" t="s">
        <v>8</v>
      </c>
      <c r="V43" s="18" t="s">
        <v>8</v>
      </c>
      <c r="W43" s="18" t="s">
        <v>8</v>
      </c>
      <c r="X43" s="18" t="s">
        <v>8</v>
      </c>
      <c r="Y43" s="18" t="s">
        <v>8</v>
      </c>
      <c r="Z43" s="18" t="s">
        <v>8</v>
      </c>
      <c r="AA43" s="10" t="s">
        <v>8</v>
      </c>
    </row>
    <row r="44" spans="1:27" ht="28.2" x14ac:dyDescent="0.3">
      <c r="A44" s="30"/>
      <c r="B44" s="31"/>
      <c r="C44" s="19"/>
      <c r="D44" s="19"/>
      <c r="E44" s="12"/>
      <c r="F44" s="12"/>
      <c r="G44" s="12"/>
      <c r="H44" s="12"/>
      <c r="I44" s="9" t="s">
        <v>19</v>
      </c>
      <c r="J44" s="4">
        <f t="shared" si="1"/>
        <v>118168601.84999999</v>
      </c>
      <c r="K44" s="4">
        <f>K20</f>
        <v>16640601.85</v>
      </c>
      <c r="L44" s="4">
        <f t="shared" ref="L44:O44" si="14">L20</f>
        <v>24500000</v>
      </c>
      <c r="M44" s="4">
        <f t="shared" si="14"/>
        <v>24500000</v>
      </c>
      <c r="N44" s="4">
        <f t="shared" si="14"/>
        <v>34888000</v>
      </c>
      <c r="O44" s="4">
        <f t="shared" si="14"/>
        <v>7840000</v>
      </c>
      <c r="P44" s="4">
        <f t="shared" ref="P44:Q44" si="15">P20</f>
        <v>9800000</v>
      </c>
      <c r="Q44" s="4">
        <f t="shared" si="15"/>
        <v>0</v>
      </c>
      <c r="R44" s="19"/>
      <c r="S44" s="19"/>
      <c r="T44" s="19"/>
      <c r="U44" s="19"/>
      <c r="V44" s="19"/>
      <c r="W44" s="19"/>
      <c r="X44" s="19"/>
      <c r="Y44" s="19"/>
      <c r="Z44" s="19"/>
      <c r="AA44" s="10"/>
    </row>
    <row r="45" spans="1:27" ht="28.2" x14ac:dyDescent="0.3">
      <c r="A45" s="30"/>
      <c r="B45" s="31"/>
      <c r="C45" s="19"/>
      <c r="D45" s="19"/>
      <c r="E45" s="12"/>
      <c r="F45" s="12"/>
      <c r="G45" s="12"/>
      <c r="H45" s="12"/>
      <c r="I45" s="9" t="s">
        <v>20</v>
      </c>
      <c r="J45" s="4">
        <f t="shared" si="1"/>
        <v>7175298.1500000004</v>
      </c>
      <c r="K45" s="4">
        <f>K21</f>
        <v>3359398.15</v>
      </c>
      <c r="L45" s="4">
        <f t="shared" ref="L45:O45" si="16">L21</f>
        <v>500000</v>
      </c>
      <c r="M45" s="4">
        <f t="shared" si="16"/>
        <v>500000</v>
      </c>
      <c r="N45" s="4">
        <f t="shared" si="16"/>
        <v>712000</v>
      </c>
      <c r="O45" s="4">
        <f t="shared" si="16"/>
        <v>160000</v>
      </c>
      <c r="P45" s="4">
        <f t="shared" ref="P45:Q45" si="17">P21</f>
        <v>1943900</v>
      </c>
      <c r="Q45" s="4">
        <f t="shared" si="17"/>
        <v>0</v>
      </c>
      <c r="R45" s="19"/>
      <c r="S45" s="19"/>
      <c r="T45" s="19"/>
      <c r="U45" s="19"/>
      <c r="V45" s="19"/>
      <c r="W45" s="19"/>
      <c r="X45" s="19"/>
      <c r="Y45" s="19"/>
      <c r="Z45" s="19"/>
      <c r="AA45" s="10"/>
    </row>
    <row r="46" spans="1:27" ht="28.95" customHeight="1" x14ac:dyDescent="0.3">
      <c r="A46" s="32"/>
      <c r="B46" s="33"/>
      <c r="C46" s="20"/>
      <c r="D46" s="20"/>
      <c r="E46" s="13"/>
      <c r="F46" s="13"/>
      <c r="G46" s="13"/>
      <c r="H46" s="13"/>
      <c r="I46" s="5" t="s">
        <v>40</v>
      </c>
      <c r="J46" s="4">
        <f t="shared" si="1"/>
        <v>13132207.800000001</v>
      </c>
      <c r="K46" s="4">
        <f>K22</f>
        <v>2513086.16</v>
      </c>
      <c r="L46" s="4">
        <f t="shared" ref="L46:O46" si="18">L22</f>
        <v>1315789.48</v>
      </c>
      <c r="M46" s="4">
        <f t="shared" si="18"/>
        <v>1315789.48</v>
      </c>
      <c r="N46" s="4">
        <f t="shared" si="18"/>
        <v>1873684.22</v>
      </c>
      <c r="O46" s="4">
        <f t="shared" si="18"/>
        <v>2210742.64</v>
      </c>
      <c r="P46" s="4">
        <f t="shared" ref="P46:Q46" si="19">P22</f>
        <v>2778115.82</v>
      </c>
      <c r="Q46" s="4">
        <f t="shared" si="19"/>
        <v>1125000</v>
      </c>
      <c r="R46" s="20"/>
      <c r="S46" s="20"/>
      <c r="T46" s="20"/>
      <c r="U46" s="20"/>
      <c r="V46" s="20"/>
      <c r="W46" s="20"/>
      <c r="X46" s="20"/>
      <c r="Y46" s="20"/>
      <c r="Z46" s="20"/>
      <c r="AA46" s="10"/>
    </row>
  </sheetData>
  <mergeCells count="145">
    <mergeCell ref="S35:S38"/>
    <mergeCell ref="T35:T38"/>
    <mergeCell ref="U35:U38"/>
    <mergeCell ref="V35:V38"/>
    <mergeCell ref="W35:W38"/>
    <mergeCell ref="X35:X38"/>
    <mergeCell ref="Y35:Y38"/>
    <mergeCell ref="Z35:Z38"/>
    <mergeCell ref="AA35:AA38"/>
    <mergeCell ref="A35:A38"/>
    <mergeCell ref="B35:B38"/>
    <mergeCell ref="C35:C38"/>
    <mergeCell ref="D35:D38"/>
    <mergeCell ref="E35:E38"/>
    <mergeCell ref="F35:F38"/>
    <mergeCell ref="G35:G38"/>
    <mergeCell ref="H35:H38"/>
    <mergeCell ref="R35:R38"/>
    <mergeCell ref="C31:C34"/>
    <mergeCell ref="W27:W30"/>
    <mergeCell ref="X27:X30"/>
    <mergeCell ref="AA27:AA30"/>
    <mergeCell ref="T23:T26"/>
    <mergeCell ref="U23:U26"/>
    <mergeCell ref="D31:D34"/>
    <mergeCell ref="S5:AA8"/>
    <mergeCell ref="R12:AA12"/>
    <mergeCell ref="T13:AA13"/>
    <mergeCell ref="U14:AA14"/>
    <mergeCell ref="A17:AA17"/>
    <mergeCell ref="B12:B15"/>
    <mergeCell ref="A12:A15"/>
    <mergeCell ref="S13:S15"/>
    <mergeCell ref="R13:R15"/>
    <mergeCell ref="J14:J15"/>
    <mergeCell ref="I14:I15"/>
    <mergeCell ref="T14:T15"/>
    <mergeCell ref="K14:Q14"/>
    <mergeCell ref="A9:AA9"/>
    <mergeCell ref="F12:Q13"/>
    <mergeCell ref="E31:E34"/>
    <mergeCell ref="W31:W34"/>
    <mergeCell ref="W43:W46"/>
    <mergeCell ref="X43:X46"/>
    <mergeCell ref="AA43:AA46"/>
    <mergeCell ref="A43:B46"/>
    <mergeCell ref="R43:R46"/>
    <mergeCell ref="S43:S46"/>
    <mergeCell ref="T43:T46"/>
    <mergeCell ref="U43:U46"/>
    <mergeCell ref="V43:V46"/>
    <mergeCell ref="C43:C46"/>
    <mergeCell ref="D43:D46"/>
    <mergeCell ref="E43:E46"/>
    <mergeCell ref="F43:F46"/>
    <mergeCell ref="G43:G46"/>
    <mergeCell ref="H43:H46"/>
    <mergeCell ref="Y43:Y46"/>
    <mergeCell ref="AA31:AA34"/>
    <mergeCell ref="X31:X34"/>
    <mergeCell ref="E12:E15"/>
    <mergeCell ref="C12:D14"/>
    <mergeCell ref="A10:AA10"/>
    <mergeCell ref="V31:V34"/>
    <mergeCell ref="G27:G30"/>
    <mergeCell ref="H27:H30"/>
    <mergeCell ref="F31:F34"/>
    <mergeCell ref="G31:G34"/>
    <mergeCell ref="H31:H34"/>
    <mergeCell ref="R31:R34"/>
    <mergeCell ref="S31:S34"/>
    <mergeCell ref="T31:T34"/>
    <mergeCell ref="U31:U34"/>
    <mergeCell ref="T19:T22"/>
    <mergeCell ref="A27:A30"/>
    <mergeCell ref="B27:B30"/>
    <mergeCell ref="A31:A34"/>
    <mergeCell ref="B31:B34"/>
    <mergeCell ref="F14:H14"/>
    <mergeCell ref="B23:B26"/>
    <mergeCell ref="C23:C26"/>
    <mergeCell ref="C19:C22"/>
    <mergeCell ref="R19:R22"/>
    <mergeCell ref="C27:C30"/>
    <mergeCell ref="D27:D30"/>
    <mergeCell ref="E27:E30"/>
    <mergeCell ref="AA23:AA26"/>
    <mergeCell ref="AA19:AA22"/>
    <mergeCell ref="D23:D26"/>
    <mergeCell ref="E23:E26"/>
    <mergeCell ref="F19:F22"/>
    <mergeCell ref="G19:G22"/>
    <mergeCell ref="H19:H22"/>
    <mergeCell ref="F23:F26"/>
    <mergeCell ref="G23:G26"/>
    <mergeCell ref="H23:H26"/>
    <mergeCell ref="U19:U22"/>
    <mergeCell ref="V19:V22"/>
    <mergeCell ref="W19:W22"/>
    <mergeCell ref="Y19:Y22"/>
    <mergeCell ref="X19:X22"/>
    <mergeCell ref="R23:R26"/>
    <mergeCell ref="S19:S22"/>
    <mergeCell ref="Y31:Y34"/>
    <mergeCell ref="Y27:Y30"/>
    <mergeCell ref="Y23:Y26"/>
    <mergeCell ref="Z43:Z46"/>
    <mergeCell ref="Z31:Z34"/>
    <mergeCell ref="Z27:Z30"/>
    <mergeCell ref="Z23:Z26"/>
    <mergeCell ref="Z19:Z22"/>
    <mergeCell ref="A18:AA18"/>
    <mergeCell ref="A23:A26"/>
    <mergeCell ref="S23:S26"/>
    <mergeCell ref="A19:A22"/>
    <mergeCell ref="B19:B22"/>
    <mergeCell ref="E19:E22"/>
    <mergeCell ref="D19:D22"/>
    <mergeCell ref="F27:F30"/>
    <mergeCell ref="V23:V26"/>
    <mergeCell ref="W23:W26"/>
    <mergeCell ref="X23:X26"/>
    <mergeCell ref="R27:R30"/>
    <mergeCell ref="S27:S30"/>
    <mergeCell ref="T27:T30"/>
    <mergeCell ref="U27:U30"/>
    <mergeCell ref="V27:V30"/>
    <mergeCell ref="A39:A42"/>
    <mergeCell ref="B39:B42"/>
    <mergeCell ref="H39:H42"/>
    <mergeCell ref="G39:G42"/>
    <mergeCell ref="F39:F42"/>
    <mergeCell ref="E39:E42"/>
    <mergeCell ref="D39:D42"/>
    <mergeCell ref="C39:C42"/>
    <mergeCell ref="AA39:AA42"/>
    <mergeCell ref="Z39:Z42"/>
    <mergeCell ref="Y39:Y42"/>
    <mergeCell ref="X39:X42"/>
    <mergeCell ref="W39:W42"/>
    <mergeCell ref="V39:V42"/>
    <mergeCell ref="U39:U42"/>
    <mergeCell ref="T39:T42"/>
    <mergeCell ref="S39:S42"/>
    <mergeCell ref="R39:R42"/>
  </mergeCells>
  <pageMargins left="0.59055118110236227" right="0.59055118110236227" top="1.1811023622047245" bottom="0.59055118110236227" header="0.31496062992125984" footer="0.31496062992125984"/>
  <pageSetup paperSize="9" scale="37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2023-10-04T08:11:49Z</dcterms:modified>
</cp:coreProperties>
</file>