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Лист1!$7:$12</definedName>
  </definedNames>
  <calcPr calcId="162913"/>
</workbook>
</file>

<file path=xl/calcChain.xml><?xml version="1.0" encoding="utf-8"?>
<calcChain xmlns="http://schemas.openxmlformats.org/spreadsheetml/2006/main">
  <c r="O34" i="1" l="1"/>
  <c r="N17" i="1" l="1"/>
  <c r="N16" i="1" l="1"/>
  <c r="M33" i="1" l="1"/>
  <c r="M17" i="1" s="1"/>
  <c r="M186" i="1" s="1"/>
  <c r="M34" i="1"/>
  <c r="M18" i="1" s="1"/>
  <c r="M187" i="1" s="1"/>
  <c r="M32" i="1"/>
  <c r="M16" i="1" s="1"/>
  <c r="M185" i="1" s="1"/>
  <c r="N185" i="1" l="1"/>
  <c r="O185" i="1"/>
  <c r="P185" i="1"/>
  <c r="Q185" i="1"/>
  <c r="L185" i="1"/>
  <c r="N186" i="1"/>
  <c r="O186" i="1"/>
  <c r="P186" i="1"/>
  <c r="Q186" i="1"/>
  <c r="L186" i="1"/>
  <c r="O187" i="1"/>
  <c r="P187" i="1"/>
  <c r="Q187" i="1"/>
  <c r="L187" i="1"/>
  <c r="K156" i="1" l="1"/>
  <c r="K157" i="1"/>
  <c r="K152" i="1"/>
  <c r="K153" i="1"/>
  <c r="K148" i="1"/>
  <c r="K149" i="1"/>
  <c r="K136" i="1"/>
  <c r="K137" i="1"/>
  <c r="K132" i="1"/>
  <c r="K133" i="1"/>
  <c r="K128" i="1"/>
  <c r="K129" i="1"/>
  <c r="K124" i="1"/>
  <c r="K125" i="1"/>
  <c r="K120" i="1"/>
  <c r="K121" i="1"/>
  <c r="K116" i="1"/>
  <c r="K117" i="1"/>
  <c r="K113" i="1"/>
  <c r="K112" i="1"/>
  <c r="K108" i="1"/>
  <c r="K109" i="1"/>
  <c r="K104" i="1"/>
  <c r="K105" i="1"/>
  <c r="K100" i="1"/>
  <c r="K101" i="1"/>
  <c r="K96" i="1"/>
  <c r="K97" i="1"/>
  <c r="K92" i="1"/>
  <c r="K93" i="1"/>
  <c r="K88" i="1"/>
  <c r="K89" i="1"/>
  <c r="K84" i="1"/>
  <c r="K85" i="1"/>
  <c r="K80" i="1"/>
  <c r="K81" i="1"/>
  <c r="K76" i="1"/>
  <c r="K77" i="1"/>
  <c r="K72" i="1"/>
  <c r="K73" i="1"/>
  <c r="K68" i="1"/>
  <c r="K69" i="1"/>
  <c r="K64" i="1"/>
  <c r="K65" i="1"/>
  <c r="K60" i="1"/>
  <c r="K61" i="1"/>
  <c r="K56" i="1"/>
  <c r="K57" i="1"/>
  <c r="K52" i="1"/>
  <c r="K53" i="1"/>
  <c r="K44" i="1"/>
  <c r="K45" i="1"/>
  <c r="K32" i="1"/>
  <c r="K33" i="1"/>
  <c r="K36" i="1"/>
  <c r="K37" i="1"/>
  <c r="K40" i="1"/>
  <c r="K41" i="1"/>
  <c r="K28" i="1"/>
  <c r="K24" i="1"/>
  <c r="K185" i="1"/>
  <c r="K186" i="1"/>
  <c r="M184" i="1"/>
  <c r="O184" i="1"/>
  <c r="P184" i="1"/>
  <c r="Q184" i="1"/>
  <c r="L184" i="1"/>
  <c r="K181" i="1"/>
  <c r="K182" i="1"/>
  <c r="M180" i="1"/>
  <c r="N180" i="1"/>
  <c r="O180" i="1"/>
  <c r="P180" i="1"/>
  <c r="Q180" i="1"/>
  <c r="L180" i="1"/>
  <c r="K176" i="1"/>
  <c r="K177" i="1"/>
  <c r="M175" i="1"/>
  <c r="N175" i="1"/>
  <c r="O175" i="1"/>
  <c r="P175" i="1"/>
  <c r="Q175" i="1"/>
  <c r="L175" i="1"/>
  <c r="K172" i="1"/>
  <c r="K173" i="1"/>
  <c r="M171" i="1"/>
  <c r="N171" i="1"/>
  <c r="O171" i="1"/>
  <c r="P171" i="1"/>
  <c r="Q171" i="1"/>
  <c r="L171" i="1"/>
  <c r="K168" i="1"/>
  <c r="K169" i="1"/>
  <c r="M167" i="1"/>
  <c r="N167" i="1"/>
  <c r="O167" i="1"/>
  <c r="P167" i="1"/>
  <c r="Q167" i="1"/>
  <c r="L167" i="1"/>
  <c r="K164" i="1"/>
  <c r="K165" i="1"/>
  <c r="M163" i="1"/>
  <c r="N163" i="1"/>
  <c r="O163" i="1"/>
  <c r="P163" i="1"/>
  <c r="Q163" i="1"/>
  <c r="L163" i="1"/>
  <c r="M159" i="1"/>
  <c r="N159" i="1"/>
  <c r="O159" i="1"/>
  <c r="P159" i="1"/>
  <c r="Q159" i="1"/>
  <c r="L159" i="1"/>
  <c r="M155" i="1"/>
  <c r="N155" i="1"/>
  <c r="O155" i="1"/>
  <c r="P155" i="1"/>
  <c r="Q155" i="1"/>
  <c r="L155" i="1"/>
  <c r="M151" i="1"/>
  <c r="N151" i="1"/>
  <c r="O151" i="1"/>
  <c r="P151" i="1"/>
  <c r="Q151" i="1"/>
  <c r="L151" i="1"/>
  <c r="M147" i="1"/>
  <c r="N147" i="1"/>
  <c r="O147" i="1"/>
  <c r="P147" i="1"/>
  <c r="Q147" i="1"/>
  <c r="L147" i="1"/>
  <c r="K144" i="1"/>
  <c r="M143" i="1"/>
  <c r="N143" i="1"/>
  <c r="O143" i="1"/>
  <c r="P143" i="1"/>
  <c r="Q143" i="1"/>
  <c r="L143" i="1"/>
  <c r="M135" i="1"/>
  <c r="N135" i="1"/>
  <c r="O135" i="1"/>
  <c r="P135" i="1"/>
  <c r="Q135" i="1"/>
  <c r="L135" i="1"/>
  <c r="M131" i="1"/>
  <c r="N131" i="1"/>
  <c r="O131" i="1"/>
  <c r="P131" i="1"/>
  <c r="Q131" i="1"/>
  <c r="L131" i="1"/>
  <c r="M127" i="1"/>
  <c r="N127" i="1"/>
  <c r="O127" i="1"/>
  <c r="P127" i="1"/>
  <c r="Q127" i="1"/>
  <c r="L127" i="1"/>
  <c r="M123" i="1"/>
  <c r="N123" i="1"/>
  <c r="O123" i="1"/>
  <c r="P123" i="1"/>
  <c r="Q123" i="1"/>
  <c r="L123" i="1"/>
  <c r="M119" i="1"/>
  <c r="N119" i="1"/>
  <c r="O119" i="1"/>
  <c r="P119" i="1"/>
  <c r="Q119" i="1"/>
  <c r="L119" i="1"/>
  <c r="M115" i="1"/>
  <c r="N115" i="1"/>
  <c r="O115" i="1"/>
  <c r="P115" i="1"/>
  <c r="Q115" i="1"/>
  <c r="L115" i="1"/>
  <c r="M111" i="1"/>
  <c r="N111" i="1"/>
  <c r="O111" i="1"/>
  <c r="P111" i="1"/>
  <c r="Q111" i="1"/>
  <c r="L111" i="1"/>
  <c r="M107" i="1"/>
  <c r="N107" i="1"/>
  <c r="O107" i="1"/>
  <c r="P107" i="1"/>
  <c r="Q107" i="1"/>
  <c r="L107" i="1"/>
  <c r="M103" i="1"/>
  <c r="N103" i="1"/>
  <c r="O103" i="1"/>
  <c r="P103" i="1"/>
  <c r="Q103" i="1"/>
  <c r="L103" i="1"/>
  <c r="M99" i="1"/>
  <c r="N99" i="1"/>
  <c r="O99" i="1"/>
  <c r="P99" i="1"/>
  <c r="Q99" i="1"/>
  <c r="L99" i="1"/>
  <c r="M95" i="1"/>
  <c r="N95" i="1"/>
  <c r="O95" i="1"/>
  <c r="P95" i="1"/>
  <c r="Q95" i="1"/>
  <c r="L95" i="1"/>
  <c r="M91" i="1"/>
  <c r="N91" i="1"/>
  <c r="O91" i="1"/>
  <c r="P91" i="1"/>
  <c r="Q91" i="1"/>
  <c r="L91" i="1"/>
  <c r="M87" i="1"/>
  <c r="N87" i="1"/>
  <c r="O87" i="1"/>
  <c r="P87" i="1"/>
  <c r="Q87" i="1"/>
  <c r="L87" i="1"/>
  <c r="M83" i="1"/>
  <c r="N83" i="1"/>
  <c r="O83" i="1"/>
  <c r="P83" i="1"/>
  <c r="Q83" i="1"/>
  <c r="L83" i="1"/>
  <c r="M79" i="1"/>
  <c r="N79" i="1"/>
  <c r="O79" i="1"/>
  <c r="P79" i="1"/>
  <c r="Q79" i="1"/>
  <c r="L79" i="1"/>
  <c r="M75" i="1"/>
  <c r="N75" i="1"/>
  <c r="O75" i="1"/>
  <c r="P75" i="1"/>
  <c r="Q75" i="1"/>
  <c r="L75" i="1"/>
  <c r="M71" i="1"/>
  <c r="N71" i="1"/>
  <c r="O71" i="1"/>
  <c r="P71" i="1"/>
  <c r="Q71" i="1"/>
  <c r="L71" i="1"/>
  <c r="M67" i="1"/>
  <c r="N67" i="1"/>
  <c r="O67" i="1"/>
  <c r="P67" i="1"/>
  <c r="Q67" i="1"/>
  <c r="L67" i="1"/>
  <c r="M63" i="1"/>
  <c r="N63" i="1"/>
  <c r="O63" i="1"/>
  <c r="P63" i="1"/>
  <c r="Q63" i="1"/>
  <c r="L63" i="1"/>
  <c r="M59" i="1"/>
  <c r="N59" i="1"/>
  <c r="O59" i="1"/>
  <c r="P59" i="1"/>
  <c r="Q59" i="1"/>
  <c r="L59" i="1"/>
  <c r="M55" i="1"/>
  <c r="N55" i="1"/>
  <c r="O55" i="1"/>
  <c r="P55" i="1"/>
  <c r="Q55" i="1"/>
  <c r="L55" i="1"/>
  <c r="M51" i="1"/>
  <c r="N51" i="1"/>
  <c r="O51" i="1"/>
  <c r="P51" i="1"/>
  <c r="Q51" i="1"/>
  <c r="L51" i="1"/>
  <c r="M47" i="1"/>
  <c r="N47" i="1"/>
  <c r="O47" i="1"/>
  <c r="P47" i="1"/>
  <c r="Q47" i="1"/>
  <c r="L47" i="1"/>
  <c r="M43" i="1"/>
  <c r="N43" i="1"/>
  <c r="O43" i="1"/>
  <c r="P43" i="1"/>
  <c r="Q43" i="1"/>
  <c r="L43" i="1"/>
  <c r="M39" i="1"/>
  <c r="N39" i="1"/>
  <c r="O39" i="1"/>
  <c r="P39" i="1"/>
  <c r="Q39" i="1"/>
  <c r="L39" i="1"/>
  <c r="M35" i="1"/>
  <c r="N35" i="1"/>
  <c r="O35" i="1"/>
  <c r="P35" i="1"/>
  <c r="Q35" i="1"/>
  <c r="L35" i="1"/>
  <c r="M27" i="1"/>
  <c r="N27" i="1"/>
  <c r="O27" i="1"/>
  <c r="P27" i="1"/>
  <c r="Q27" i="1"/>
  <c r="L27" i="1"/>
  <c r="M15" i="1"/>
  <c r="O15" i="1"/>
  <c r="P15" i="1"/>
  <c r="Q15" i="1"/>
  <c r="L15" i="1"/>
  <c r="L19" i="1" l="1"/>
  <c r="M19" i="1"/>
  <c r="N19" i="1"/>
  <c r="O19" i="1"/>
  <c r="P19" i="1"/>
  <c r="K21" i="1"/>
  <c r="K19" i="1" l="1"/>
  <c r="Q142" i="1"/>
  <c r="Q139" i="1" s="1"/>
  <c r="Q34" i="1"/>
  <c r="Q31" i="1" s="1"/>
  <c r="Q23" i="1"/>
  <c r="M139" i="1" l="1"/>
  <c r="N139" i="1"/>
  <c r="O142" i="1"/>
  <c r="O139" i="1" s="1"/>
  <c r="P142" i="1"/>
  <c r="P139" i="1" s="1"/>
  <c r="L142" i="1"/>
  <c r="L139" i="1" s="1"/>
  <c r="M31" i="1"/>
  <c r="N34" i="1"/>
  <c r="O31" i="1"/>
  <c r="P34" i="1"/>
  <c r="P31" i="1" s="1"/>
  <c r="L34" i="1"/>
  <c r="L31" i="1" s="1"/>
  <c r="K183" i="1"/>
  <c r="K178" i="1"/>
  <c r="K174" i="1"/>
  <c r="K170" i="1"/>
  <c r="K166" i="1"/>
  <c r="K162" i="1"/>
  <c r="K158" i="1"/>
  <c r="K154" i="1"/>
  <c r="K150" i="1"/>
  <c r="K146" i="1"/>
  <c r="N31" i="1" l="1"/>
  <c r="N18" i="1"/>
  <c r="K143" i="1"/>
  <c r="K151" i="1"/>
  <c r="K163" i="1"/>
  <c r="K171" i="1"/>
  <c r="K175" i="1"/>
  <c r="K180" i="1"/>
  <c r="K147" i="1"/>
  <c r="K155" i="1"/>
  <c r="K142" i="1"/>
  <c r="K159" i="1"/>
  <c r="K138" i="1"/>
  <c r="K135" i="1"/>
  <c r="N187" i="1" l="1"/>
  <c r="N184" i="1" s="1"/>
  <c r="N15" i="1"/>
  <c r="K139" i="1"/>
  <c r="K187" i="1"/>
  <c r="K134" i="1"/>
  <c r="K130" i="1"/>
  <c r="K126" i="1"/>
  <c r="K122" i="1"/>
  <c r="K118" i="1"/>
  <c r="K114" i="1"/>
  <c r="K110" i="1"/>
  <c r="K106" i="1"/>
  <c r="K102" i="1"/>
  <c r="K98" i="1"/>
  <c r="K94" i="1"/>
  <c r="K90" i="1"/>
  <c r="K86" i="1"/>
  <c r="K82" i="1"/>
  <c r="K78" i="1"/>
  <c r="K74" i="1"/>
  <c r="K70" i="1"/>
  <c r="K66" i="1"/>
  <c r="K62" i="1"/>
  <c r="K58" i="1"/>
  <c r="K54" i="1"/>
  <c r="K50" i="1"/>
  <c r="K46" i="1"/>
  <c r="K42" i="1"/>
  <c r="K38" i="1"/>
  <c r="K31" i="1"/>
  <c r="K34" i="1"/>
  <c r="K30" i="1"/>
  <c r="K25" i="1"/>
  <c r="M23" i="1"/>
  <c r="N23" i="1"/>
  <c r="O23" i="1"/>
  <c r="P23" i="1"/>
  <c r="L23" i="1"/>
  <c r="K26" i="1"/>
  <c r="K15" i="1"/>
  <c r="K184" i="1" l="1"/>
  <c r="K39" i="1"/>
  <c r="K51" i="1"/>
  <c r="K55" i="1"/>
  <c r="K59" i="1"/>
  <c r="K63" i="1"/>
  <c r="K67" i="1"/>
  <c r="K71" i="1"/>
  <c r="K83" i="1"/>
  <c r="K87" i="1"/>
  <c r="K91" i="1"/>
  <c r="K99" i="1"/>
  <c r="K111" i="1"/>
  <c r="K115" i="1"/>
  <c r="K27" i="1"/>
  <c r="K43" i="1"/>
  <c r="K75" i="1"/>
  <c r="K79" i="1"/>
  <c r="K95" i="1"/>
  <c r="K103" i="1"/>
  <c r="K107" i="1"/>
  <c r="K119" i="1"/>
  <c r="K123" i="1"/>
  <c r="K127" i="1"/>
  <c r="K131" i="1"/>
  <c r="K35" i="1"/>
  <c r="K23" i="1"/>
  <c r="K167" i="1" l="1"/>
  <c r="E32" i="2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<sst xmlns="http://schemas.openxmlformats.org/spreadsheetml/2006/main" count="788" uniqueCount="137">
  <si>
    <t>№ п/п</t>
  </si>
  <si>
    <t>стало</t>
  </si>
  <si>
    <t>было</t>
  </si>
  <si>
    <t>с (год)</t>
  </si>
  <si>
    <t>по (год)</t>
  </si>
  <si>
    <t xml:space="preserve">Итого по подпрограмме </t>
  </si>
  <si>
    <t xml:space="preserve">Главный распорядитель бюджетных средств 
районного бюджета &lt;**&gt;
</t>
  </si>
  <si>
    <t>Срок реализации мероприятия муниципальной подпрограммы</t>
  </si>
  <si>
    <t>Наименование</t>
  </si>
  <si>
    <t>Единица измерения</t>
  </si>
  <si>
    <t>Значение</t>
  </si>
  <si>
    <t>Источник финансирования</t>
  </si>
  <si>
    <t>Всего</t>
  </si>
  <si>
    <t>Объем финансирования мероприятия муниципальной подпрограммы (рублей)</t>
  </si>
  <si>
    <t>в том числе по годам реализации муниципальной подпрограммы</t>
  </si>
  <si>
    <t xml:space="preserve">Наименование мероприятия
муниципальной подпрограммы 
Калачинского муниципального района Омской области (далее –
 муниципальная подпрограмма)
</t>
  </si>
  <si>
    <t>Коды классификации расходов</t>
  </si>
  <si>
    <t>Раздел</t>
  </si>
  <si>
    <t>Подраздел</t>
  </si>
  <si>
    <t>Управление сельского хозяйства и продовольствия администрации Калачинского муниципального района</t>
  </si>
  <si>
    <t>04</t>
  </si>
  <si>
    <t>05</t>
  </si>
  <si>
    <t>Проведение ежегодного конкурса операторов машинного доения коров</t>
  </si>
  <si>
    <t>Проведение конкурса " Лучшие женщины Калачинского села"</t>
  </si>
  <si>
    <t>Проведение конкурса " Оператор по искуственному осеменению животных"</t>
  </si>
  <si>
    <t>Проведение итогов смотра на лучшее ведение личного подсобного хозяйства " Молодежное подворье"</t>
  </si>
  <si>
    <t>Подведение итогов проведения ярморок Калачинского муниципального района</t>
  </si>
  <si>
    <t>Проведение смотра " День поля"</t>
  </si>
  <si>
    <t>Проведение районного смотра -конкурса на лучшее хранение сельскохозяйственной техники в Калачинском районе</t>
  </si>
  <si>
    <t xml:space="preserve">Проведение конкурса на лучшую подготовку помещения  к зимовке скота </t>
  </si>
  <si>
    <t xml:space="preserve">Подведение итогов смотра лучшее ведение личного подсобного хозяйства и крестьянского( фермерского) хозяйства " Лучшее подворье" </t>
  </si>
  <si>
    <t>Подведение годовых итогов среди переработчиков</t>
  </si>
  <si>
    <t>Подведение итогов по закупке молока</t>
  </si>
  <si>
    <t>Субсидии на возмещение части затрат ЛПХ по оплате за пользованием пастбищ и 50% стоимости воды на одну корову</t>
  </si>
  <si>
    <t>Династия</t>
  </si>
  <si>
    <t>Участие в работе межрегионального агропромышленного форума «День Сибирского поля» в Алтайском крае</t>
  </si>
  <si>
    <t>Участие в работе межрегионального агропромышленного форума «День Сибирского поля» в Новосибирской области</t>
  </si>
  <si>
    <t>Организация и проведение областного конкурса операторов машинного доения коров</t>
  </si>
  <si>
    <t>Проведение районного конно-спортивного соревнования на приз главы Калачинского муниципального района</t>
  </si>
  <si>
    <t>%</t>
  </si>
  <si>
    <t>единиц с нарастающим итогом</t>
  </si>
  <si>
    <t>человек</t>
  </si>
  <si>
    <t>Доля руководителей и специалистов СХО имеющих высшее профессиональное образование, в общей численности руководителей и главных специалистов СХО</t>
  </si>
  <si>
    <t>единиц</t>
  </si>
  <si>
    <t>Объем производства молока во всех категориях хозяйств</t>
  </si>
  <si>
    <t>т</t>
  </si>
  <si>
    <t>Удельный вес племенного скота в общем поголовье</t>
  </si>
  <si>
    <t>Уровень заболеваемости животных гиподерматозом</t>
  </si>
  <si>
    <t>Доля населенных пунктов, в которых осуществляется закуп молока (с учетом внутрипоселковой реализации), от общего количества населенных пунктов Калачинского района</t>
  </si>
  <si>
    <t>Администрация КМР</t>
  </si>
  <si>
    <t xml:space="preserve">Целевые индикаторы реализации мероприятия (группы мероприятий) муниципальной подпрограммы </t>
  </si>
  <si>
    <t>МЕРОПРИЯТИЯ  ПОДПРОГРАММЫ 3 МУНИЦИПАЛЬНОЙ ПРОГРАММЫ</t>
  </si>
  <si>
    <t>Таблица 7.3.4.</t>
  </si>
  <si>
    <t>Всего, в т.ч.:</t>
  </si>
  <si>
    <t>районный бюджет</t>
  </si>
  <si>
    <t>областной бюджет</t>
  </si>
  <si>
    <t>единиц с нарас тающим итогом</t>
  </si>
  <si>
    <t>Проведение районного смотра -конкурса на лучшую подготовку техники (весна, осень) техосмотры</t>
  </si>
  <si>
    <t>Проведение ярморок -выставок в г.Омске (оплата за место, баннеры и т.д.)</t>
  </si>
  <si>
    <t>Участие в выездных обласчтных соревнованиях (животноводство, растениеводство)</t>
  </si>
  <si>
    <t>федеральный бюджет</t>
  </si>
  <si>
    <t>Код основного мероприятия целевой статьи расходов</t>
  </si>
  <si>
    <t xml:space="preserve">Задача 1 ПП - Создание условий для функционирования сельского хозяйства </t>
  </si>
  <si>
    <t>Задача 2 ПП. Руководство и управление в сфере установленных функций муниципальных органов Калачинского муниципального района Омской области</t>
  </si>
  <si>
    <t>х</t>
  </si>
  <si>
    <t>Основное меропритие 1 ПП - Создание условий для функционирования сельского хозяйства, поддержка сельскохозяйственееной деятельности малых форм хозяйствования и создание условий для их развития</t>
  </si>
  <si>
    <t>мероприятие 1 ОМ 1 ПП - Возмещение расходов органам местного самоуправления сельских поселений по улучшению пастбищ для выпаса сельскохозяйственных животных личных подсобных хозяйств посредством приобритения  и высева семян многолетних трав</t>
  </si>
  <si>
    <t>мероприятие 2 ОМ 1 ПП - Создание и обеспечение функционирования муниципального сигмента информационно-телекомуникационной сети органов управления агропромышленного комплекса области ( далее АПК)</t>
  </si>
  <si>
    <t>мероприятие 3 ОМ 1 ПП - Субсидии на возмещение части затрат на переподготовку и повышение квалификации организациям, индивидуальным предпринимателям, осуществляющим переработку и ( 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</si>
  <si>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мероприятие 5 ОМ 1 ПП - Организационно-методическое и техническое обеспечение охраны труда</t>
  </si>
  <si>
    <t>мероприятие 6 ОМ 1 ПП - Организационно-методическое и техническое обеспечение охраны труд</t>
  </si>
  <si>
    <t>мероприятие 7 ОМ 1 ПП - Участие в выставках, выездные мероприятия</t>
  </si>
  <si>
    <t>мероприятие 8 ОМ 1 ПП - Оказание несвязанной поддержки сельскохозяйственным товаропроизводителям в области растениеводства (оказание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</si>
  <si>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мероприятие 9 ОМ 1 ПП - Поддержка сельскохозяйственной деятельности малых форм хозяйствования и создание условий для их развития</t>
  </si>
  <si>
    <t>мероприятие 10 ОМ 1 ПП - Субсидии на возмещение части затрат гражданам, ведущим личное подсобное хозяйство (далее - ЛПХ), по производству молока</t>
  </si>
  <si>
    <t>мероприятие 11 ОМ 1 ПП - Поддержка развития семейных животноводческих ферм на базе КФХ</t>
  </si>
  <si>
    <t>мероприятие 12 ОМ 1 ПП - Поддержка начинающих фермеров</t>
  </si>
  <si>
    <t>мероприятие 13 ОМ 1 ПП - Субсидии гражданам, ведущим ЛПХ, на возмещение части затрат на содержание коров</t>
  </si>
  <si>
    <t>мероприятие 14 ОМ 1 ПП - Субсидии гражданам, ведущим ЛПХ, на возмещение части затрат на уплату процентов по долгосрочным, среднесрочным и краткосрочным кредитам (займам)</t>
  </si>
  <si>
    <t>1.</t>
  </si>
  <si>
    <t>1.1.</t>
  </si>
  <si>
    <t>1.2.</t>
  </si>
  <si>
    <t>1.3.</t>
  </si>
  <si>
    <t>1.4.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</si>
  <si>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</si>
  <si>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</si>
  <si>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</si>
  <si>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</si>
  <si>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</si>
  <si>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</si>
  <si>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</si>
  <si>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</si>
  <si>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</si>
  <si>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</si>
  <si>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</si>
  <si>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</si>
  <si>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</si>
  <si>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</si>
  <si>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</si>
  <si>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</si>
  <si>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</si>
  <si>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</si>
  <si>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</si>
  <si>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</si>
  <si>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</si>
  <si>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</si>
  <si>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</si>
  <si>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</si>
  <si>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</si>
  <si>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</si>
  <si>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</si>
  <si>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</si>
  <si>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</si>
  <si>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</si>
  <si>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</si>
  <si>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</si>
  <si>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</si>
  <si>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</si>
  <si>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</si>
  <si>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</si>
  <si>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2.</t>
  </si>
  <si>
    <t>мероприятие 15 ОМ 1 ПП - Расходы органам местного самоуправления для осуществления переданных полномочий</t>
  </si>
  <si>
    <t>мероприятие 16 ОМ 1 ПП - Организация проведения мероприятий по отлову и содержанию безнадзорных животных н атерритории Калачинского муниципального района Омской области</t>
  </si>
  <si>
    <t>мероприятие 17 ОМ 1 ПП - Субсидия гражданам, ведущих личное подсобное хозяйство, на возмещение части затрат на увеличение поголовья коров</t>
  </si>
  <si>
    <t>мероприятие 18 ОМ 1 ПП - Субсидии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</si>
  <si>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>Основное меропритие 2 ПП - Развитие управления сельскохозяйственным производством Калачинского муниципального района</t>
  </si>
  <si>
    <t>Количество органов управления агропромышленного комплекса (далее – АПК) муниципального района, предоставляющего информацию в СИО СХ</t>
  </si>
  <si>
    <t>Количество органов местного самоуправления района, использующих функциональные возможности, предоставляемые СИО СХ</t>
  </si>
  <si>
    <t>Количество руководителей и специалистов АПК, прошедших  профессиональную переподготовку и (или) повышение квалификации</t>
  </si>
  <si>
    <t xml:space="preserve">Приобретение СХО, КФХ, включая индивидуальных предпринимателей, сельскохозяйственной техники (тракторов) </t>
  </si>
  <si>
    <t xml:space="preserve">Приобретение СХО, КФХ, включая индивидуальных предпринимателей, сельскохозяйственной техники (комбайнов зерноуборочных) </t>
  </si>
  <si>
    <t xml:space="preserve">Приобретение СХО, КФХ, включая индивидуальных предпринимателей, сельскохозяйственной техники (комбайнов кормоуборочных) </t>
  </si>
  <si>
    <t>Цель муниципальной подпрограммы - Создание условий для динамичного развития сельского хозяйства Калачинского муниципального района за счет повышения эффективности деятельности органов местного самоуправления</t>
  </si>
  <si>
    <t>Проведение районного конкурса профессионального мастерства "Лучший тракторист-машинист сельскохозяйственного производства"</t>
  </si>
  <si>
    <t>Проведение соревнования по достижению высоких производственных показателей работы за год (среди работников, занятых в сельскохозяйственнном производстве)</t>
  </si>
  <si>
    <t>мероприятие 4 ОМ 1 ПП - Проведение смотров, соревнований по направлениям сельскохозяйственного производства</t>
  </si>
  <si>
    <t>Приложение к Подпрограмме «Развитие сельского хозяйства и регулирование рынков сельскохозяйственной продукции, сырья и продовольствия Калачинского муниципального района Омской области»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</si>
</sst>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6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/>
    <xf numFmtId="2" fontId="6" fillId="0" borderId="0" xfId="0" applyNumberFormat="1" applyFont="1"/>
    <xf numFmtId="2" fontId="6" fillId="2" borderId="0" xfId="0" applyNumberFormat="1" applyFont="1" applyFill="1"/>
    <xf numFmtId="0" fontId="6" fillId="0" borderId="0" xfId="0" applyFont="1" applyAlignme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7"/>
  <sheetViews>
    <sheetView tabSelected="1" view="pageBreakPreview" zoomScale="69" zoomScaleNormal="69" zoomScaleSheetLayoutView="69" workbookViewId="0">
      <selection activeCell="R4" sqref="R4"/>
    </sheetView>
  </sheetViews>
  <sheetFormatPr defaultColWidth="9.109375" defaultRowHeight="14.4" x14ac:dyDescent="0.3"/>
  <cols>
    <col min="1" max="1" width="7.6640625" style="17" customWidth="1"/>
    <col min="2" max="2" width="45.5546875" style="17" customWidth="1"/>
    <col min="3" max="3" width="11" style="17" hidden="1" customWidth="1"/>
    <col min="4" max="4" width="10" style="17" hidden="1" customWidth="1"/>
    <col min="5" max="5" width="14.6640625" style="17" hidden="1" customWidth="1"/>
    <col min="6" max="6" width="1.109375" style="17" hidden="1" customWidth="1"/>
    <col min="7" max="7" width="8.33203125" style="17" hidden="1" customWidth="1"/>
    <col min="8" max="9" width="10.88671875" style="17" hidden="1" customWidth="1"/>
    <col min="10" max="10" width="18.33203125" style="17" customWidth="1"/>
    <col min="11" max="11" width="14" style="18" customWidth="1"/>
    <col min="12" max="12" width="16.44140625" style="18" customWidth="1"/>
    <col min="13" max="13" width="13.88671875" style="19" customWidth="1"/>
    <col min="14" max="14" width="14.33203125" style="18" customWidth="1"/>
    <col min="15" max="15" width="12.6640625" style="18" customWidth="1"/>
    <col min="16" max="17" width="12.33203125" style="18" customWidth="1"/>
    <col min="18" max="18" width="29.88671875" style="17" customWidth="1"/>
    <col min="19" max="16384" width="9.109375" style="17"/>
  </cols>
  <sheetData>
    <row r="1" spans="1:26" ht="25.5" customHeight="1" x14ac:dyDescent="0.3">
      <c r="R1" s="3"/>
      <c r="S1" s="72" t="s">
        <v>136</v>
      </c>
      <c r="T1" s="72"/>
      <c r="U1" s="72"/>
      <c r="V1" s="72"/>
      <c r="W1" s="72"/>
      <c r="X1" s="72"/>
      <c r="Y1" s="72"/>
      <c r="Z1" s="72"/>
    </row>
    <row r="2" spans="1:26" ht="25.5" customHeight="1" x14ac:dyDescent="0.3">
      <c r="R2" s="3"/>
      <c r="S2" s="72"/>
      <c r="T2" s="72"/>
      <c r="U2" s="72"/>
      <c r="V2" s="72"/>
      <c r="W2" s="72"/>
      <c r="X2" s="72"/>
      <c r="Y2" s="72"/>
      <c r="Z2" s="72"/>
    </row>
    <row r="3" spans="1:26" ht="25.5" customHeight="1" x14ac:dyDescent="0.3">
      <c r="R3" s="3"/>
      <c r="S3" s="72"/>
      <c r="T3" s="72"/>
      <c r="U3" s="72"/>
      <c r="V3" s="72"/>
      <c r="W3" s="72"/>
      <c r="X3" s="72"/>
      <c r="Y3" s="72"/>
      <c r="Z3" s="72"/>
    </row>
    <row r="4" spans="1:26" ht="57.75" customHeight="1" x14ac:dyDescent="0.3">
      <c r="R4" s="3"/>
      <c r="S4" s="72"/>
      <c r="T4" s="72"/>
      <c r="U4" s="72"/>
      <c r="V4" s="72"/>
      <c r="W4" s="72"/>
      <c r="X4" s="72"/>
      <c r="Y4" s="72"/>
      <c r="Z4" s="72"/>
    </row>
    <row r="5" spans="1:26" ht="15.6" x14ac:dyDescent="0.3">
      <c r="A5" s="55" t="s">
        <v>51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</row>
    <row r="6" spans="1:26" x14ac:dyDescent="0.3">
      <c r="A6" s="20"/>
      <c r="B6" s="20"/>
      <c r="C6" s="20"/>
      <c r="D6" s="20"/>
      <c r="E6" s="20"/>
      <c r="F6" s="20"/>
      <c r="G6" s="20"/>
      <c r="H6" s="20"/>
      <c r="I6" s="20"/>
      <c r="Y6" s="60" t="s">
        <v>52</v>
      </c>
      <c r="Z6" s="60"/>
    </row>
    <row r="7" spans="1:26" ht="47.25" customHeight="1" x14ac:dyDescent="0.3">
      <c r="A7" s="33" t="s">
        <v>0</v>
      </c>
      <c r="B7" s="30" t="s">
        <v>15</v>
      </c>
      <c r="C7" s="37" t="s">
        <v>7</v>
      </c>
      <c r="D7" s="63"/>
      <c r="E7" s="30" t="s">
        <v>6</v>
      </c>
      <c r="F7" s="21"/>
      <c r="G7" s="56" t="s">
        <v>13</v>
      </c>
      <c r="H7" s="56"/>
      <c r="I7" s="56"/>
      <c r="J7" s="56"/>
      <c r="K7" s="56"/>
      <c r="L7" s="56"/>
      <c r="M7" s="56"/>
      <c r="N7" s="56"/>
      <c r="O7" s="56"/>
      <c r="P7" s="56"/>
      <c r="Q7" s="56"/>
      <c r="R7" s="56" t="s">
        <v>50</v>
      </c>
      <c r="S7" s="56"/>
      <c r="T7" s="56"/>
      <c r="U7" s="56"/>
      <c r="V7" s="56"/>
      <c r="W7" s="56"/>
      <c r="X7" s="56"/>
      <c r="Y7" s="56"/>
      <c r="Z7" s="56"/>
    </row>
    <row r="8" spans="1:26" ht="16.5" customHeight="1" x14ac:dyDescent="0.3">
      <c r="A8" s="33"/>
      <c r="B8" s="30"/>
      <c r="C8" s="38"/>
      <c r="D8" s="64"/>
      <c r="E8" s="30"/>
      <c r="F8" s="30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 t="s">
        <v>8</v>
      </c>
      <c r="S8" s="62" t="s">
        <v>9</v>
      </c>
      <c r="T8" s="56" t="s">
        <v>10</v>
      </c>
      <c r="U8" s="56"/>
      <c r="V8" s="56"/>
      <c r="W8" s="56"/>
      <c r="X8" s="56"/>
      <c r="Y8" s="56"/>
      <c r="Z8" s="56"/>
    </row>
    <row r="9" spans="1:26" ht="30.75" customHeight="1" x14ac:dyDescent="0.3">
      <c r="A9" s="33"/>
      <c r="B9" s="30"/>
      <c r="C9" s="38"/>
      <c r="D9" s="64"/>
      <c r="E9" s="30"/>
      <c r="F9" s="30"/>
      <c r="G9" s="37" t="s">
        <v>16</v>
      </c>
      <c r="H9" s="50"/>
      <c r="I9" s="63"/>
      <c r="J9" s="56" t="s">
        <v>11</v>
      </c>
      <c r="K9" s="57" t="s">
        <v>12</v>
      </c>
      <c r="L9" s="57" t="s">
        <v>14</v>
      </c>
      <c r="M9" s="57"/>
      <c r="N9" s="57"/>
      <c r="O9" s="57"/>
      <c r="P9" s="57"/>
      <c r="Q9" s="57"/>
      <c r="R9" s="56"/>
      <c r="S9" s="62"/>
      <c r="T9" s="56" t="s">
        <v>12</v>
      </c>
      <c r="U9" s="56" t="s">
        <v>14</v>
      </c>
      <c r="V9" s="56"/>
      <c r="W9" s="56"/>
      <c r="X9" s="56"/>
      <c r="Y9" s="56"/>
      <c r="Z9" s="56"/>
    </row>
    <row r="10" spans="1:26" ht="26.25" customHeight="1" x14ac:dyDescent="0.3">
      <c r="A10" s="33"/>
      <c r="B10" s="30"/>
      <c r="C10" s="33" t="s">
        <v>3</v>
      </c>
      <c r="D10" s="33" t="s">
        <v>4</v>
      </c>
      <c r="E10" s="30"/>
      <c r="F10" s="30"/>
      <c r="G10" s="30" t="s">
        <v>17</v>
      </c>
      <c r="H10" s="30" t="s">
        <v>18</v>
      </c>
      <c r="I10" s="30" t="s">
        <v>61</v>
      </c>
      <c r="J10" s="56"/>
      <c r="K10" s="57"/>
      <c r="L10" s="58">
        <v>2020</v>
      </c>
      <c r="M10" s="59">
        <v>2021</v>
      </c>
      <c r="N10" s="58">
        <v>2022</v>
      </c>
      <c r="O10" s="58">
        <v>2023</v>
      </c>
      <c r="P10" s="58">
        <v>2024</v>
      </c>
      <c r="Q10" s="58">
        <v>2025</v>
      </c>
      <c r="R10" s="56"/>
      <c r="S10" s="62"/>
      <c r="T10" s="56"/>
      <c r="U10" s="56">
        <v>2020</v>
      </c>
      <c r="V10" s="56">
        <v>2021</v>
      </c>
      <c r="W10" s="56">
        <v>2022</v>
      </c>
      <c r="X10" s="56">
        <v>2023</v>
      </c>
      <c r="Y10" s="56">
        <v>2024</v>
      </c>
      <c r="Z10" s="56">
        <v>2025</v>
      </c>
    </row>
    <row r="11" spans="1:26" ht="57.6" customHeight="1" x14ac:dyDescent="0.3">
      <c r="A11" s="33"/>
      <c r="B11" s="30"/>
      <c r="C11" s="33"/>
      <c r="D11" s="33"/>
      <c r="E11" s="30"/>
      <c r="F11" s="30"/>
      <c r="G11" s="30"/>
      <c r="H11" s="30"/>
      <c r="I11" s="30"/>
      <c r="J11" s="56"/>
      <c r="K11" s="57"/>
      <c r="L11" s="58"/>
      <c r="M11" s="59"/>
      <c r="N11" s="58"/>
      <c r="O11" s="58"/>
      <c r="P11" s="58"/>
      <c r="Q11" s="58"/>
      <c r="R11" s="56"/>
      <c r="S11" s="62"/>
      <c r="T11" s="56"/>
      <c r="U11" s="56"/>
      <c r="V11" s="56"/>
      <c r="W11" s="56"/>
      <c r="X11" s="56"/>
      <c r="Y11" s="56"/>
      <c r="Z11" s="56"/>
    </row>
    <row r="12" spans="1:26" x14ac:dyDescent="0.3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2"/>
      <c r="G12" s="22">
        <v>6</v>
      </c>
      <c r="H12" s="22">
        <v>7</v>
      </c>
      <c r="I12" s="22">
        <v>8</v>
      </c>
      <c r="J12" s="22">
        <v>9</v>
      </c>
      <c r="K12" s="22">
        <v>10</v>
      </c>
      <c r="L12" s="22">
        <v>11</v>
      </c>
      <c r="M12" s="23">
        <v>12</v>
      </c>
      <c r="N12" s="22">
        <v>13</v>
      </c>
      <c r="O12" s="22">
        <v>14</v>
      </c>
      <c r="P12" s="22">
        <v>15</v>
      </c>
      <c r="Q12" s="22">
        <v>16</v>
      </c>
      <c r="R12" s="22">
        <v>17</v>
      </c>
      <c r="S12" s="22">
        <v>18</v>
      </c>
      <c r="T12" s="22">
        <v>19</v>
      </c>
      <c r="U12" s="22">
        <v>20</v>
      </c>
      <c r="V12" s="22">
        <v>21</v>
      </c>
      <c r="W12" s="22">
        <v>22</v>
      </c>
      <c r="X12" s="22">
        <v>23</v>
      </c>
      <c r="Y12" s="22">
        <v>24</v>
      </c>
      <c r="Z12" s="22">
        <v>25</v>
      </c>
    </row>
    <row r="13" spans="1:26" x14ac:dyDescent="0.3">
      <c r="A13" s="61" t="s">
        <v>132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</row>
    <row r="14" spans="1:26" ht="18" customHeight="1" x14ac:dyDescent="0.3">
      <c r="A14" s="61" t="s">
        <v>62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</row>
    <row r="15" spans="1:26" ht="15" customHeight="1" x14ac:dyDescent="0.3">
      <c r="A15" s="33" t="s">
        <v>79</v>
      </c>
      <c r="B15" s="30" t="s">
        <v>65</v>
      </c>
      <c r="C15" s="28">
        <v>2020</v>
      </c>
      <c r="D15" s="28">
        <v>2025</v>
      </c>
      <c r="E15" s="39" t="s">
        <v>19</v>
      </c>
      <c r="F15" s="6"/>
      <c r="G15" s="35" t="s">
        <v>20</v>
      </c>
      <c r="H15" s="35" t="s">
        <v>21</v>
      </c>
      <c r="I15" s="28" t="s">
        <v>64</v>
      </c>
      <c r="J15" s="7" t="s">
        <v>53</v>
      </c>
      <c r="K15" s="5">
        <f>SUM(L15:Q15)</f>
        <v>18434346.91</v>
      </c>
      <c r="L15" s="5">
        <f>L16+L17+L18</f>
        <v>3187620</v>
      </c>
      <c r="M15" s="12">
        <f t="shared" ref="M15:Q15" si="0">M16+M17+M18</f>
        <v>2061430.6099999999</v>
      </c>
      <c r="N15" s="5">
        <f t="shared" si="0"/>
        <v>3371535.0500000003</v>
      </c>
      <c r="O15" s="5">
        <f t="shared" si="0"/>
        <v>3237721.25</v>
      </c>
      <c r="P15" s="5">
        <f t="shared" si="0"/>
        <v>3288020</v>
      </c>
      <c r="Q15" s="5">
        <f t="shared" si="0"/>
        <v>3288020</v>
      </c>
      <c r="R15" s="28" t="s">
        <v>64</v>
      </c>
      <c r="S15" s="28" t="s">
        <v>64</v>
      </c>
      <c r="T15" s="28" t="s">
        <v>64</v>
      </c>
      <c r="U15" s="28" t="s">
        <v>64</v>
      </c>
      <c r="V15" s="28" t="s">
        <v>64</v>
      </c>
      <c r="W15" s="28" t="s">
        <v>64</v>
      </c>
      <c r="X15" s="28" t="s">
        <v>64</v>
      </c>
      <c r="Y15" s="28" t="s">
        <v>64</v>
      </c>
      <c r="Z15" s="28" t="s">
        <v>64</v>
      </c>
    </row>
    <row r="16" spans="1:26" ht="33" customHeight="1" x14ac:dyDescent="0.3">
      <c r="A16" s="33"/>
      <c r="B16" s="30"/>
      <c r="C16" s="29"/>
      <c r="D16" s="29"/>
      <c r="E16" s="40"/>
      <c r="F16" s="6"/>
      <c r="G16" s="36"/>
      <c r="H16" s="36"/>
      <c r="I16" s="29"/>
      <c r="J16" s="7" t="s">
        <v>60</v>
      </c>
      <c r="K16" s="5">
        <v>201000</v>
      </c>
      <c r="L16" s="5">
        <v>126000</v>
      </c>
      <c r="M16" s="12">
        <f>M20+M24+M28+M32+M124+M128+M132+M136+M140+M144+M148+M152+M156+M160+M164+M168+M172+M176</f>
        <v>0</v>
      </c>
      <c r="N16" s="12">
        <f>N20+N24+N28+N32+N124+N128+N132+N136+N140+N144+N148+N152+N156+N160+N164+N168+N172+N176</f>
        <v>0</v>
      </c>
      <c r="O16" s="5">
        <v>0</v>
      </c>
      <c r="P16" s="5">
        <v>0</v>
      </c>
      <c r="Q16" s="5">
        <v>0</v>
      </c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33" customHeight="1" x14ac:dyDescent="0.3">
      <c r="A17" s="33"/>
      <c r="B17" s="30"/>
      <c r="C17" s="29"/>
      <c r="D17" s="29"/>
      <c r="E17" s="40"/>
      <c r="F17" s="6"/>
      <c r="G17" s="36"/>
      <c r="H17" s="36"/>
      <c r="I17" s="29"/>
      <c r="J17" s="7" t="s">
        <v>55</v>
      </c>
      <c r="K17" s="5">
        <v>16137000</v>
      </c>
      <c r="L17" s="5">
        <v>2502500</v>
      </c>
      <c r="M17" s="12">
        <f t="shared" ref="M17:N18" si="1">M21+M25+M29+M33+M125+M129+M133+M137+M141+M145+M149+M153+M157+M161+M165+M169+M173+M177</f>
        <v>1752530.63</v>
      </c>
      <c r="N17" s="12">
        <f t="shared" si="1"/>
        <v>2909693.62</v>
      </c>
      <c r="O17" s="5">
        <v>2305005.25</v>
      </c>
      <c r="P17" s="5">
        <v>2718900</v>
      </c>
      <c r="Q17" s="5">
        <v>2718900</v>
      </c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25.2" customHeight="1" x14ac:dyDescent="0.3">
      <c r="A18" s="33"/>
      <c r="B18" s="30"/>
      <c r="C18" s="29"/>
      <c r="D18" s="29"/>
      <c r="E18" s="40"/>
      <c r="F18" s="6"/>
      <c r="G18" s="36"/>
      <c r="H18" s="36"/>
      <c r="I18" s="29"/>
      <c r="J18" s="7" t="s">
        <v>54</v>
      </c>
      <c r="K18" s="5">
        <v>3659851.41</v>
      </c>
      <c r="L18" s="5">
        <v>559120</v>
      </c>
      <c r="M18" s="12">
        <f t="shared" si="1"/>
        <v>308899.98</v>
      </c>
      <c r="N18" s="12">
        <f t="shared" si="1"/>
        <v>461841.43</v>
      </c>
      <c r="O18" s="5">
        <v>932716</v>
      </c>
      <c r="P18" s="5">
        <v>569120</v>
      </c>
      <c r="Q18" s="5">
        <v>569120</v>
      </c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" customHeight="1" x14ac:dyDescent="0.3">
      <c r="A19" s="35" t="s">
        <v>80</v>
      </c>
      <c r="B19" s="31" t="s">
        <v>66</v>
      </c>
      <c r="C19" s="28">
        <v>2020</v>
      </c>
      <c r="D19" s="31">
        <v>2025</v>
      </c>
      <c r="E19" s="39" t="s">
        <v>19</v>
      </c>
      <c r="F19" s="6"/>
      <c r="G19" s="35" t="s">
        <v>20</v>
      </c>
      <c r="H19" s="35" t="s">
        <v>21</v>
      </c>
      <c r="I19" s="28" t="s">
        <v>64</v>
      </c>
      <c r="J19" s="7" t="s">
        <v>53</v>
      </c>
      <c r="K19" s="11">
        <f>SUM(L19:Q19)</f>
        <v>0</v>
      </c>
      <c r="L19" s="11">
        <f>L21+L22</f>
        <v>0</v>
      </c>
      <c r="M19" s="13">
        <f t="shared" ref="M19:P19" si="2">M21+M22</f>
        <v>0</v>
      </c>
      <c r="N19" s="11">
        <f t="shared" si="2"/>
        <v>0</v>
      </c>
      <c r="O19" s="11">
        <f t="shared" si="2"/>
        <v>0</v>
      </c>
      <c r="P19" s="11">
        <f t="shared" si="2"/>
        <v>0</v>
      </c>
      <c r="Q19" s="11">
        <v>0</v>
      </c>
      <c r="R19" s="28" t="s">
        <v>64</v>
      </c>
      <c r="S19" s="28" t="s">
        <v>64</v>
      </c>
      <c r="T19" s="28" t="s">
        <v>64</v>
      </c>
      <c r="U19" s="28" t="s">
        <v>64</v>
      </c>
      <c r="V19" s="28" t="s">
        <v>64</v>
      </c>
      <c r="W19" s="28" t="s">
        <v>64</v>
      </c>
      <c r="X19" s="28" t="s">
        <v>64</v>
      </c>
      <c r="Y19" s="28" t="s">
        <v>64</v>
      </c>
      <c r="Z19" s="28" t="s">
        <v>64</v>
      </c>
    </row>
    <row r="20" spans="1:26" ht="31.5" customHeight="1" x14ac:dyDescent="0.3">
      <c r="A20" s="36"/>
      <c r="B20" s="32"/>
      <c r="C20" s="29"/>
      <c r="D20" s="32"/>
      <c r="E20" s="40"/>
      <c r="F20" s="6"/>
      <c r="G20" s="36"/>
      <c r="H20" s="36"/>
      <c r="I20" s="29"/>
      <c r="J20" s="7" t="s">
        <v>60</v>
      </c>
      <c r="K20" s="11">
        <v>0</v>
      </c>
      <c r="L20" s="11">
        <v>0</v>
      </c>
      <c r="M20" s="13">
        <v>0</v>
      </c>
      <c r="N20" s="11">
        <v>0</v>
      </c>
      <c r="O20" s="11">
        <v>0</v>
      </c>
      <c r="P20" s="11">
        <v>0</v>
      </c>
      <c r="Q20" s="11">
        <v>0</v>
      </c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34.5" customHeight="1" x14ac:dyDescent="0.3">
      <c r="A21" s="36"/>
      <c r="B21" s="32"/>
      <c r="C21" s="29"/>
      <c r="D21" s="32"/>
      <c r="E21" s="40"/>
      <c r="F21" s="6"/>
      <c r="G21" s="36"/>
      <c r="H21" s="36"/>
      <c r="I21" s="29"/>
      <c r="J21" s="7" t="s">
        <v>55</v>
      </c>
      <c r="K21" s="11">
        <f>SUM(L21:Q21)</f>
        <v>0</v>
      </c>
      <c r="L21" s="11">
        <v>0</v>
      </c>
      <c r="M21" s="13">
        <v>0</v>
      </c>
      <c r="N21" s="11">
        <v>0</v>
      </c>
      <c r="O21" s="11">
        <v>0</v>
      </c>
      <c r="P21" s="11">
        <v>0</v>
      </c>
      <c r="Q21" s="11">
        <v>0</v>
      </c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25.2" customHeight="1" x14ac:dyDescent="0.3">
      <c r="A22" s="49"/>
      <c r="B22" s="47"/>
      <c r="C22" s="34"/>
      <c r="D22" s="47"/>
      <c r="E22" s="48"/>
      <c r="F22" s="6"/>
      <c r="G22" s="49"/>
      <c r="H22" s="49"/>
      <c r="I22" s="29"/>
      <c r="J22" s="7" t="s">
        <v>54</v>
      </c>
      <c r="K22" s="4">
        <v>0</v>
      </c>
      <c r="L22" s="4">
        <v>0</v>
      </c>
      <c r="M22" s="13">
        <v>0</v>
      </c>
      <c r="N22" s="4">
        <v>0</v>
      </c>
      <c r="O22" s="4">
        <v>0</v>
      </c>
      <c r="P22" s="4">
        <v>0</v>
      </c>
      <c r="Q22" s="4">
        <v>0</v>
      </c>
      <c r="R22" s="34"/>
      <c r="S22" s="34"/>
      <c r="T22" s="34"/>
      <c r="U22" s="34"/>
      <c r="V22" s="34"/>
      <c r="W22" s="34"/>
      <c r="X22" s="34"/>
      <c r="Y22" s="34"/>
      <c r="Z22" s="34"/>
    </row>
    <row r="23" spans="1:26" ht="17.25" customHeight="1" x14ac:dyDescent="0.3">
      <c r="A23" s="35" t="s">
        <v>81</v>
      </c>
      <c r="B23" s="50" t="s">
        <v>67</v>
      </c>
      <c r="C23" s="28">
        <v>2020</v>
      </c>
      <c r="D23" s="31">
        <v>2025</v>
      </c>
      <c r="E23" s="39" t="s">
        <v>19</v>
      </c>
      <c r="F23" s="6"/>
      <c r="G23" s="35" t="s">
        <v>20</v>
      </c>
      <c r="H23" s="35" t="s">
        <v>21</v>
      </c>
      <c r="I23" s="28" t="s">
        <v>64</v>
      </c>
      <c r="J23" s="7" t="s">
        <v>53</v>
      </c>
      <c r="K23" s="4">
        <f t="shared" ref="K23:K34" si="3">SUM(L23:Q23)</f>
        <v>0</v>
      </c>
      <c r="L23" s="4">
        <f>L25+L26</f>
        <v>0</v>
      </c>
      <c r="M23" s="13">
        <f t="shared" ref="M23:P23" si="4">M25+M26</f>
        <v>0</v>
      </c>
      <c r="N23" s="4">
        <f t="shared" si="4"/>
        <v>0</v>
      </c>
      <c r="O23" s="4">
        <f t="shared" si="4"/>
        <v>0</v>
      </c>
      <c r="P23" s="4">
        <f t="shared" si="4"/>
        <v>0</v>
      </c>
      <c r="Q23" s="4">
        <f t="shared" ref="Q23" si="5">Q25+Q26</f>
        <v>0</v>
      </c>
      <c r="R23" s="31" t="s">
        <v>126</v>
      </c>
      <c r="S23" s="31" t="s">
        <v>40</v>
      </c>
      <c r="T23" s="28">
        <v>6</v>
      </c>
      <c r="U23" s="28">
        <v>1</v>
      </c>
      <c r="V23" s="28">
        <v>1</v>
      </c>
      <c r="W23" s="28">
        <v>1</v>
      </c>
      <c r="X23" s="28">
        <v>1</v>
      </c>
      <c r="Y23" s="28">
        <v>1</v>
      </c>
      <c r="Z23" s="28">
        <v>1</v>
      </c>
    </row>
    <row r="24" spans="1:26" ht="46.2" customHeight="1" x14ac:dyDescent="0.3">
      <c r="A24" s="36"/>
      <c r="B24" s="51"/>
      <c r="C24" s="29"/>
      <c r="D24" s="32"/>
      <c r="E24" s="40"/>
      <c r="F24" s="6"/>
      <c r="G24" s="36"/>
      <c r="H24" s="36"/>
      <c r="I24" s="29"/>
      <c r="J24" s="7" t="s">
        <v>60</v>
      </c>
      <c r="K24" s="4">
        <f t="shared" si="3"/>
        <v>0</v>
      </c>
      <c r="L24" s="4">
        <v>0</v>
      </c>
      <c r="M24" s="13">
        <v>0</v>
      </c>
      <c r="N24" s="4">
        <v>0</v>
      </c>
      <c r="O24" s="4">
        <v>0</v>
      </c>
      <c r="P24" s="4">
        <v>0</v>
      </c>
      <c r="Q24" s="4">
        <v>0</v>
      </c>
      <c r="R24" s="32"/>
      <c r="S24" s="32"/>
      <c r="T24" s="29"/>
      <c r="U24" s="29"/>
      <c r="V24" s="29"/>
      <c r="W24" s="29"/>
      <c r="X24" s="29"/>
      <c r="Y24" s="29"/>
      <c r="Z24" s="29"/>
    </row>
    <row r="25" spans="1:26" ht="24" customHeight="1" x14ac:dyDescent="0.3">
      <c r="A25" s="36"/>
      <c r="B25" s="51"/>
      <c r="C25" s="29"/>
      <c r="D25" s="32"/>
      <c r="E25" s="40"/>
      <c r="F25" s="6"/>
      <c r="G25" s="36"/>
      <c r="H25" s="36"/>
      <c r="I25" s="29"/>
      <c r="J25" s="7" t="s">
        <v>55</v>
      </c>
      <c r="K25" s="4">
        <f t="shared" si="3"/>
        <v>0</v>
      </c>
      <c r="L25" s="4">
        <v>0</v>
      </c>
      <c r="M25" s="13">
        <v>0</v>
      </c>
      <c r="N25" s="4">
        <v>0</v>
      </c>
      <c r="O25" s="4">
        <v>0</v>
      </c>
      <c r="P25" s="4">
        <v>0</v>
      </c>
      <c r="Q25" s="4">
        <v>0</v>
      </c>
      <c r="R25" s="47"/>
      <c r="S25" s="47"/>
      <c r="T25" s="34"/>
      <c r="U25" s="34"/>
      <c r="V25" s="34"/>
      <c r="W25" s="34"/>
      <c r="X25" s="34"/>
      <c r="Y25" s="34"/>
      <c r="Z25" s="34"/>
    </row>
    <row r="26" spans="1:26" ht="79.2" customHeight="1" x14ac:dyDescent="0.3">
      <c r="A26" s="49"/>
      <c r="B26" s="52"/>
      <c r="C26" s="34"/>
      <c r="D26" s="47"/>
      <c r="E26" s="48"/>
      <c r="F26" s="6"/>
      <c r="G26" s="49"/>
      <c r="H26" s="49"/>
      <c r="I26" s="29"/>
      <c r="J26" s="7" t="s">
        <v>54</v>
      </c>
      <c r="K26" s="4">
        <f t="shared" si="3"/>
        <v>0</v>
      </c>
      <c r="L26" s="4">
        <v>0</v>
      </c>
      <c r="M26" s="13">
        <v>0</v>
      </c>
      <c r="N26" s="4">
        <v>0</v>
      </c>
      <c r="O26" s="4">
        <v>0</v>
      </c>
      <c r="P26" s="4">
        <v>0</v>
      </c>
      <c r="Q26" s="4">
        <v>0</v>
      </c>
      <c r="R26" s="15" t="s">
        <v>127</v>
      </c>
      <c r="S26" s="15" t="s">
        <v>56</v>
      </c>
      <c r="T26" s="14">
        <v>30</v>
      </c>
      <c r="U26" s="14">
        <v>5</v>
      </c>
      <c r="V26" s="14">
        <v>5</v>
      </c>
      <c r="W26" s="14">
        <v>5</v>
      </c>
      <c r="X26" s="14">
        <v>5</v>
      </c>
      <c r="Y26" s="14">
        <v>5</v>
      </c>
      <c r="Z26" s="14">
        <v>5</v>
      </c>
    </row>
    <row r="27" spans="1:26" ht="20.25" customHeight="1" x14ac:dyDescent="0.3">
      <c r="A27" s="53" t="s">
        <v>82</v>
      </c>
      <c r="B27" s="31" t="s">
        <v>68</v>
      </c>
      <c r="C27" s="28">
        <v>2020</v>
      </c>
      <c r="D27" s="31">
        <v>2025</v>
      </c>
      <c r="E27" s="39" t="s">
        <v>19</v>
      </c>
      <c r="F27" s="6"/>
      <c r="G27" s="35" t="s">
        <v>20</v>
      </c>
      <c r="H27" s="35" t="s">
        <v>21</v>
      </c>
      <c r="I27" s="28" t="s">
        <v>64</v>
      </c>
      <c r="J27" s="7" t="s">
        <v>53</v>
      </c>
      <c r="K27" s="4">
        <f t="shared" si="3"/>
        <v>999000</v>
      </c>
      <c r="L27" s="4">
        <f>L28+L29+L30</f>
        <v>333000</v>
      </c>
      <c r="M27" s="13">
        <f t="shared" ref="M27:Q27" si="6">M28+M29+M30</f>
        <v>0</v>
      </c>
      <c r="N27" s="4">
        <f t="shared" si="6"/>
        <v>0</v>
      </c>
      <c r="O27" s="4">
        <f t="shared" si="6"/>
        <v>0</v>
      </c>
      <c r="P27" s="4">
        <f t="shared" si="6"/>
        <v>333000</v>
      </c>
      <c r="Q27" s="4">
        <f t="shared" si="6"/>
        <v>333000</v>
      </c>
      <c r="R27" s="30" t="s">
        <v>128</v>
      </c>
      <c r="S27" s="33" t="s">
        <v>41</v>
      </c>
      <c r="T27" s="33">
        <v>50</v>
      </c>
      <c r="U27" s="33">
        <v>0</v>
      </c>
      <c r="V27" s="33">
        <v>10</v>
      </c>
      <c r="W27" s="33">
        <v>10</v>
      </c>
      <c r="X27" s="33">
        <v>10</v>
      </c>
      <c r="Y27" s="33">
        <v>10</v>
      </c>
      <c r="Z27" s="33">
        <v>10</v>
      </c>
    </row>
    <row r="28" spans="1:26" ht="39" customHeight="1" x14ac:dyDescent="0.3">
      <c r="A28" s="54"/>
      <c r="B28" s="32"/>
      <c r="C28" s="29"/>
      <c r="D28" s="32"/>
      <c r="E28" s="40"/>
      <c r="F28" s="6"/>
      <c r="G28" s="36"/>
      <c r="H28" s="36"/>
      <c r="I28" s="29"/>
      <c r="J28" s="7" t="s">
        <v>60</v>
      </c>
      <c r="K28" s="4">
        <f t="shared" si="3"/>
        <v>0</v>
      </c>
      <c r="L28" s="4">
        <v>0</v>
      </c>
      <c r="M28" s="13">
        <v>0</v>
      </c>
      <c r="N28" s="4">
        <v>0</v>
      </c>
      <c r="O28" s="4">
        <v>0</v>
      </c>
      <c r="P28" s="4">
        <v>0</v>
      </c>
      <c r="Q28" s="4">
        <v>0</v>
      </c>
      <c r="R28" s="30"/>
      <c r="S28" s="33"/>
      <c r="T28" s="33"/>
      <c r="U28" s="33"/>
      <c r="V28" s="33"/>
      <c r="W28" s="33"/>
      <c r="X28" s="33"/>
      <c r="Y28" s="33"/>
      <c r="Z28" s="33"/>
    </row>
    <row r="29" spans="1:26" ht="30" customHeight="1" x14ac:dyDescent="0.3">
      <c r="A29" s="54"/>
      <c r="B29" s="32"/>
      <c r="C29" s="29"/>
      <c r="D29" s="32"/>
      <c r="E29" s="40"/>
      <c r="F29" s="6"/>
      <c r="G29" s="36"/>
      <c r="H29" s="36"/>
      <c r="I29" s="29"/>
      <c r="J29" s="7" t="s">
        <v>55</v>
      </c>
      <c r="K29" s="4">
        <v>1938000</v>
      </c>
      <c r="L29" s="4">
        <v>323000</v>
      </c>
      <c r="M29" s="13">
        <v>0</v>
      </c>
      <c r="N29" s="4">
        <v>0</v>
      </c>
      <c r="O29" s="4">
        <v>0</v>
      </c>
      <c r="P29" s="4">
        <v>323000</v>
      </c>
      <c r="Q29" s="4">
        <v>323000</v>
      </c>
      <c r="R29" s="30"/>
      <c r="S29" s="33"/>
      <c r="T29" s="33"/>
      <c r="U29" s="33"/>
      <c r="V29" s="33"/>
      <c r="W29" s="33"/>
      <c r="X29" s="33"/>
      <c r="Y29" s="33"/>
      <c r="Z29" s="33"/>
    </row>
    <row r="30" spans="1:26" ht="94.8" customHeight="1" x14ac:dyDescent="0.3">
      <c r="A30" s="54"/>
      <c r="B30" s="32"/>
      <c r="C30" s="29"/>
      <c r="D30" s="32"/>
      <c r="E30" s="40"/>
      <c r="F30" s="6"/>
      <c r="G30" s="36"/>
      <c r="H30" s="36"/>
      <c r="I30" s="29"/>
      <c r="J30" s="7" t="s">
        <v>54</v>
      </c>
      <c r="K30" s="4">
        <f t="shared" si="3"/>
        <v>30000</v>
      </c>
      <c r="L30" s="4">
        <v>10000</v>
      </c>
      <c r="M30" s="13">
        <v>0</v>
      </c>
      <c r="N30" s="4">
        <v>0</v>
      </c>
      <c r="O30" s="4">
        <v>0</v>
      </c>
      <c r="P30" s="4">
        <v>10000</v>
      </c>
      <c r="Q30" s="4">
        <v>10000</v>
      </c>
      <c r="R30" s="16" t="s">
        <v>42</v>
      </c>
      <c r="S30" s="14" t="s">
        <v>39</v>
      </c>
      <c r="T30" s="14" t="s">
        <v>64</v>
      </c>
      <c r="U30" s="14">
        <v>25</v>
      </c>
      <c r="V30" s="14">
        <v>25</v>
      </c>
      <c r="W30" s="14">
        <v>30</v>
      </c>
      <c r="X30" s="14">
        <v>30</v>
      </c>
      <c r="Y30" s="14">
        <v>35</v>
      </c>
      <c r="Z30" s="14">
        <v>35</v>
      </c>
    </row>
    <row r="31" spans="1:26" ht="15" customHeight="1" x14ac:dyDescent="0.3">
      <c r="A31" s="35" t="s">
        <v>83</v>
      </c>
      <c r="B31" s="31" t="s">
        <v>135</v>
      </c>
      <c r="C31" s="28">
        <v>2020</v>
      </c>
      <c r="D31" s="28">
        <v>2025</v>
      </c>
      <c r="E31" s="39" t="s">
        <v>19</v>
      </c>
      <c r="F31" s="6"/>
      <c r="G31" s="35" t="s">
        <v>20</v>
      </c>
      <c r="H31" s="35" t="s">
        <v>21</v>
      </c>
      <c r="I31" s="28" t="s">
        <v>64</v>
      </c>
      <c r="J31" s="7" t="s">
        <v>53</v>
      </c>
      <c r="K31" s="11">
        <f t="shared" si="3"/>
        <v>2519749.1799999997</v>
      </c>
      <c r="L31" s="11">
        <f>L32+L33+L34</f>
        <v>352180</v>
      </c>
      <c r="M31" s="13">
        <f t="shared" ref="M31:Q31" si="7">M32+M33+M34</f>
        <v>250000</v>
      </c>
      <c r="N31" s="11">
        <f t="shared" si="7"/>
        <v>410000</v>
      </c>
      <c r="O31" s="11">
        <f t="shared" si="7"/>
        <v>553209.17999999993</v>
      </c>
      <c r="P31" s="11">
        <f t="shared" si="7"/>
        <v>477180</v>
      </c>
      <c r="Q31" s="11">
        <f t="shared" si="7"/>
        <v>477180</v>
      </c>
      <c r="R31" s="28" t="s">
        <v>64</v>
      </c>
      <c r="S31" s="28" t="s">
        <v>64</v>
      </c>
      <c r="T31" s="28" t="s">
        <v>64</v>
      </c>
      <c r="U31" s="28" t="s">
        <v>64</v>
      </c>
      <c r="V31" s="28" t="s">
        <v>64</v>
      </c>
      <c r="W31" s="28" t="s">
        <v>64</v>
      </c>
      <c r="X31" s="28" t="s">
        <v>64</v>
      </c>
      <c r="Y31" s="28" t="s">
        <v>64</v>
      </c>
      <c r="Z31" s="28" t="s">
        <v>64</v>
      </c>
    </row>
    <row r="32" spans="1:26" ht="30.75" customHeight="1" x14ac:dyDescent="0.3">
      <c r="A32" s="36"/>
      <c r="B32" s="32"/>
      <c r="C32" s="29"/>
      <c r="D32" s="29"/>
      <c r="E32" s="40"/>
      <c r="F32" s="6"/>
      <c r="G32" s="36"/>
      <c r="H32" s="36"/>
      <c r="I32" s="29"/>
      <c r="J32" s="7" t="s">
        <v>60</v>
      </c>
      <c r="K32" s="11">
        <f t="shared" si="3"/>
        <v>0</v>
      </c>
      <c r="L32" s="11">
        <v>0</v>
      </c>
      <c r="M32" s="13">
        <f>M36+M40+M44+M48+M52+M56+M60+M64+M68+M72+M76+M80+M84+M88+M92+M96+M100+M104+M108+M112+M116+M120</f>
        <v>0</v>
      </c>
      <c r="N32" s="11">
        <v>0</v>
      </c>
      <c r="O32" s="11">
        <v>0</v>
      </c>
      <c r="P32" s="11">
        <v>0</v>
      </c>
      <c r="Q32" s="11">
        <v>0</v>
      </c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24.6" customHeight="1" x14ac:dyDescent="0.3">
      <c r="A33" s="36"/>
      <c r="B33" s="32"/>
      <c r="C33" s="29"/>
      <c r="D33" s="29"/>
      <c r="E33" s="40"/>
      <c r="F33" s="6"/>
      <c r="G33" s="36"/>
      <c r="H33" s="36"/>
      <c r="I33" s="29"/>
      <c r="J33" s="7" t="s">
        <v>55</v>
      </c>
      <c r="K33" s="11">
        <f t="shared" si="3"/>
        <v>0</v>
      </c>
      <c r="L33" s="11">
        <v>0</v>
      </c>
      <c r="M33" s="13">
        <f t="shared" ref="M33:M34" si="8">M37+M41+M45+M49+M53+M57+M61+M65+M69+M73+M77+M81+M85+M89+M93+M97+M101+M105+M109+M113+M117+M121</f>
        <v>0</v>
      </c>
      <c r="N33" s="11">
        <v>0</v>
      </c>
      <c r="O33" s="11">
        <v>0</v>
      </c>
      <c r="P33" s="11">
        <v>0</v>
      </c>
      <c r="Q33" s="11">
        <v>0</v>
      </c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24.6" customHeight="1" x14ac:dyDescent="0.3">
      <c r="A34" s="36"/>
      <c r="B34" s="32"/>
      <c r="C34" s="29"/>
      <c r="D34" s="29"/>
      <c r="E34" s="40"/>
      <c r="F34" s="6"/>
      <c r="G34" s="36"/>
      <c r="H34" s="36"/>
      <c r="I34" s="29"/>
      <c r="J34" s="7" t="s">
        <v>54</v>
      </c>
      <c r="K34" s="11">
        <f t="shared" si="3"/>
        <v>2519749.1799999997</v>
      </c>
      <c r="L34" s="11">
        <f t="shared" ref="L34:Q34" si="9">L38+L42+L46+L50+L54+L58+L62+L66+L70+L74+L78+L82+L86+L90+L94+L98+L102+L106+L110+L114+L118+L122</f>
        <v>352180</v>
      </c>
      <c r="M34" s="13">
        <f t="shared" si="8"/>
        <v>250000</v>
      </c>
      <c r="N34" s="11">
        <f t="shared" si="9"/>
        <v>410000</v>
      </c>
      <c r="O34" s="11">
        <f>O38+O42+O46+O50+O54+O58+O62+O66+O70+O74+O78+O82+O86+O90+O94+O98+O102+O106+O110+O114+O118+O122</f>
        <v>553209.17999999993</v>
      </c>
      <c r="P34" s="11">
        <f t="shared" si="9"/>
        <v>477180</v>
      </c>
      <c r="Q34" s="11">
        <f t="shared" si="9"/>
        <v>477180</v>
      </c>
      <c r="R34" s="29"/>
      <c r="S34" s="29"/>
      <c r="T34" s="29"/>
      <c r="U34" s="29"/>
      <c r="V34" s="29"/>
      <c r="W34" s="29"/>
      <c r="X34" s="29"/>
      <c r="Y34" s="29"/>
      <c r="Z34" s="29"/>
    </row>
    <row r="35" spans="1:26" x14ac:dyDescent="0.3">
      <c r="A35" s="35" t="s">
        <v>84</v>
      </c>
      <c r="B35" s="31" t="s">
        <v>134</v>
      </c>
      <c r="C35" s="28">
        <v>2020</v>
      </c>
      <c r="D35" s="31">
        <v>2025</v>
      </c>
      <c r="E35" s="39" t="s">
        <v>19</v>
      </c>
      <c r="F35" s="6"/>
      <c r="G35" s="35" t="s">
        <v>20</v>
      </c>
      <c r="H35" s="35" t="s">
        <v>21</v>
      </c>
      <c r="I35" s="28" t="s">
        <v>64</v>
      </c>
      <c r="J35" s="7" t="s">
        <v>53</v>
      </c>
      <c r="K35" s="4">
        <f t="shared" ref="K35:K46" si="10">SUM(L35:Q35)</f>
        <v>1645540</v>
      </c>
      <c r="L35" s="4">
        <f>L36+L37+L38</f>
        <v>265180</v>
      </c>
      <c r="M35" s="13">
        <f t="shared" ref="M35:Q35" si="11">M36+M37+M38</f>
        <v>250000</v>
      </c>
      <c r="N35" s="4">
        <f t="shared" si="11"/>
        <v>250000</v>
      </c>
      <c r="O35" s="4">
        <f t="shared" si="11"/>
        <v>250000</v>
      </c>
      <c r="P35" s="4">
        <f t="shared" si="11"/>
        <v>315180</v>
      </c>
      <c r="Q35" s="4">
        <f t="shared" si="11"/>
        <v>315180</v>
      </c>
      <c r="R35" s="28" t="s">
        <v>64</v>
      </c>
      <c r="S35" s="28" t="s">
        <v>64</v>
      </c>
      <c r="T35" s="28" t="s">
        <v>64</v>
      </c>
      <c r="U35" s="28" t="s">
        <v>64</v>
      </c>
      <c r="V35" s="28" t="s">
        <v>64</v>
      </c>
      <c r="W35" s="28" t="s">
        <v>64</v>
      </c>
      <c r="X35" s="28" t="s">
        <v>64</v>
      </c>
      <c r="Y35" s="28" t="s">
        <v>64</v>
      </c>
      <c r="Z35" s="28" t="s">
        <v>64</v>
      </c>
    </row>
    <row r="36" spans="1:26" ht="27.6" x14ac:dyDescent="0.3">
      <c r="A36" s="36"/>
      <c r="B36" s="32"/>
      <c r="C36" s="29"/>
      <c r="D36" s="32"/>
      <c r="E36" s="40"/>
      <c r="F36" s="6"/>
      <c r="G36" s="36"/>
      <c r="H36" s="36"/>
      <c r="I36" s="29"/>
      <c r="J36" s="7" t="s">
        <v>60</v>
      </c>
      <c r="K36" s="4">
        <f t="shared" si="10"/>
        <v>0</v>
      </c>
      <c r="L36" s="4">
        <v>0</v>
      </c>
      <c r="M36" s="13">
        <v>0</v>
      </c>
      <c r="N36" s="4">
        <v>0</v>
      </c>
      <c r="O36" s="4">
        <v>0</v>
      </c>
      <c r="P36" s="4">
        <v>0</v>
      </c>
      <c r="Q36" s="4">
        <v>0</v>
      </c>
      <c r="R36" s="29"/>
      <c r="S36" s="29"/>
      <c r="T36" s="29"/>
      <c r="U36" s="29"/>
      <c r="V36" s="29"/>
      <c r="W36" s="29"/>
      <c r="X36" s="29"/>
      <c r="Y36" s="29"/>
      <c r="Z36" s="29"/>
    </row>
    <row r="37" spans="1:26" x14ac:dyDescent="0.3">
      <c r="A37" s="36"/>
      <c r="B37" s="32"/>
      <c r="C37" s="29"/>
      <c r="D37" s="32"/>
      <c r="E37" s="40"/>
      <c r="F37" s="6"/>
      <c r="G37" s="36"/>
      <c r="H37" s="36"/>
      <c r="I37" s="29"/>
      <c r="J37" s="7" t="s">
        <v>55</v>
      </c>
      <c r="K37" s="4">
        <f t="shared" si="10"/>
        <v>0</v>
      </c>
      <c r="L37" s="4">
        <v>0</v>
      </c>
      <c r="M37" s="13">
        <v>0</v>
      </c>
      <c r="N37" s="4">
        <v>0</v>
      </c>
      <c r="O37" s="4">
        <v>0</v>
      </c>
      <c r="P37" s="4">
        <v>0</v>
      </c>
      <c r="Q37" s="4">
        <v>0</v>
      </c>
      <c r="R37" s="29"/>
      <c r="S37" s="29"/>
      <c r="T37" s="29"/>
      <c r="U37" s="29"/>
      <c r="V37" s="29"/>
      <c r="W37" s="29"/>
      <c r="X37" s="29"/>
      <c r="Y37" s="29"/>
      <c r="Z37" s="29"/>
    </row>
    <row r="38" spans="1:26" x14ac:dyDescent="0.3">
      <c r="A38" s="36"/>
      <c r="B38" s="32"/>
      <c r="C38" s="29"/>
      <c r="D38" s="32"/>
      <c r="E38" s="40"/>
      <c r="F38" s="6"/>
      <c r="G38" s="36"/>
      <c r="H38" s="36"/>
      <c r="I38" s="29"/>
      <c r="J38" s="7" t="s">
        <v>54</v>
      </c>
      <c r="K38" s="4">
        <f t="shared" si="10"/>
        <v>1645540</v>
      </c>
      <c r="L38" s="4">
        <v>265180</v>
      </c>
      <c r="M38" s="13">
        <v>250000</v>
      </c>
      <c r="N38" s="4">
        <v>250000</v>
      </c>
      <c r="O38" s="4">
        <v>250000</v>
      </c>
      <c r="P38" s="4">
        <v>315180</v>
      </c>
      <c r="Q38" s="4">
        <v>315180</v>
      </c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5" customHeight="1" x14ac:dyDescent="0.3">
      <c r="A39" s="35" t="s">
        <v>85</v>
      </c>
      <c r="B39" s="31" t="s">
        <v>133</v>
      </c>
      <c r="C39" s="28">
        <v>2020</v>
      </c>
      <c r="D39" s="31">
        <v>2025</v>
      </c>
      <c r="E39" s="39" t="s">
        <v>19</v>
      </c>
      <c r="F39" s="6"/>
      <c r="G39" s="35" t="s">
        <v>20</v>
      </c>
      <c r="H39" s="35" t="s">
        <v>21</v>
      </c>
      <c r="I39" s="28" t="s">
        <v>64</v>
      </c>
      <c r="J39" s="7" t="s">
        <v>53</v>
      </c>
      <c r="K39" s="4">
        <f t="shared" si="10"/>
        <v>118000</v>
      </c>
      <c r="L39" s="4">
        <f>L40+L41+L42</f>
        <v>22000</v>
      </c>
      <c r="M39" s="13">
        <f t="shared" ref="M39:Q39" si="12">M40+M41+M42</f>
        <v>0</v>
      </c>
      <c r="N39" s="4">
        <f t="shared" si="12"/>
        <v>30000</v>
      </c>
      <c r="O39" s="4">
        <f t="shared" si="12"/>
        <v>22000</v>
      </c>
      <c r="P39" s="4">
        <f t="shared" si="12"/>
        <v>22000</v>
      </c>
      <c r="Q39" s="4">
        <f t="shared" si="12"/>
        <v>22000</v>
      </c>
      <c r="R39" s="31" t="s">
        <v>129</v>
      </c>
      <c r="S39" s="28" t="s">
        <v>43</v>
      </c>
      <c r="T39" s="28">
        <v>36</v>
      </c>
      <c r="U39" s="28">
        <v>6</v>
      </c>
      <c r="V39" s="28">
        <v>6</v>
      </c>
      <c r="W39" s="28">
        <v>6</v>
      </c>
      <c r="X39" s="28">
        <v>6</v>
      </c>
      <c r="Y39" s="28">
        <v>6</v>
      </c>
      <c r="Z39" s="28">
        <v>6</v>
      </c>
    </row>
    <row r="40" spans="1:26" ht="32.25" customHeight="1" x14ac:dyDescent="0.3">
      <c r="A40" s="36"/>
      <c r="B40" s="32"/>
      <c r="C40" s="29"/>
      <c r="D40" s="32"/>
      <c r="E40" s="40"/>
      <c r="F40" s="6"/>
      <c r="G40" s="36"/>
      <c r="H40" s="36"/>
      <c r="I40" s="29"/>
      <c r="J40" s="7" t="s">
        <v>60</v>
      </c>
      <c r="K40" s="4">
        <f t="shared" si="10"/>
        <v>0</v>
      </c>
      <c r="L40" s="4">
        <v>0</v>
      </c>
      <c r="M40" s="13">
        <v>0</v>
      </c>
      <c r="N40" s="4">
        <v>0</v>
      </c>
      <c r="O40" s="4">
        <v>0</v>
      </c>
      <c r="P40" s="4">
        <v>0</v>
      </c>
      <c r="Q40" s="4">
        <v>0</v>
      </c>
      <c r="R40" s="32"/>
      <c r="S40" s="29"/>
      <c r="T40" s="29"/>
      <c r="U40" s="29"/>
      <c r="V40" s="29"/>
      <c r="W40" s="29"/>
      <c r="X40" s="29"/>
      <c r="Y40" s="29"/>
      <c r="Z40" s="29"/>
    </row>
    <row r="41" spans="1:26" ht="24.6" customHeight="1" x14ac:dyDescent="0.3">
      <c r="A41" s="36"/>
      <c r="B41" s="32"/>
      <c r="C41" s="29"/>
      <c r="D41" s="32"/>
      <c r="E41" s="40"/>
      <c r="F41" s="6"/>
      <c r="G41" s="36"/>
      <c r="H41" s="36"/>
      <c r="I41" s="29"/>
      <c r="J41" s="7" t="s">
        <v>55</v>
      </c>
      <c r="K41" s="4">
        <f t="shared" si="10"/>
        <v>0</v>
      </c>
      <c r="L41" s="4">
        <v>0</v>
      </c>
      <c r="M41" s="13">
        <v>0</v>
      </c>
      <c r="N41" s="4">
        <v>0</v>
      </c>
      <c r="O41" s="4">
        <v>0</v>
      </c>
      <c r="P41" s="4">
        <v>0</v>
      </c>
      <c r="Q41" s="4">
        <v>0</v>
      </c>
      <c r="R41" s="32"/>
      <c r="S41" s="29"/>
      <c r="T41" s="29"/>
      <c r="U41" s="29"/>
      <c r="V41" s="29"/>
      <c r="W41" s="29"/>
      <c r="X41" s="29"/>
      <c r="Y41" s="29"/>
      <c r="Z41" s="29"/>
    </row>
    <row r="42" spans="1:26" ht="27" customHeight="1" x14ac:dyDescent="0.3">
      <c r="A42" s="36"/>
      <c r="B42" s="32"/>
      <c r="C42" s="29"/>
      <c r="D42" s="32"/>
      <c r="E42" s="40"/>
      <c r="F42" s="6"/>
      <c r="G42" s="36"/>
      <c r="H42" s="36"/>
      <c r="I42" s="29"/>
      <c r="J42" s="7" t="s">
        <v>54</v>
      </c>
      <c r="K42" s="4">
        <f t="shared" si="10"/>
        <v>118000</v>
      </c>
      <c r="L42" s="4">
        <v>22000</v>
      </c>
      <c r="M42" s="13">
        <v>0</v>
      </c>
      <c r="N42" s="4">
        <v>30000</v>
      </c>
      <c r="O42" s="4">
        <v>22000</v>
      </c>
      <c r="P42" s="4">
        <v>22000</v>
      </c>
      <c r="Q42" s="4">
        <v>22000</v>
      </c>
      <c r="R42" s="32"/>
      <c r="S42" s="29"/>
      <c r="T42" s="29"/>
      <c r="U42" s="29"/>
      <c r="V42" s="29"/>
      <c r="W42" s="29"/>
      <c r="X42" s="29"/>
      <c r="Y42" s="29"/>
      <c r="Z42" s="29"/>
    </row>
    <row r="43" spans="1:26" x14ac:dyDescent="0.3">
      <c r="A43" s="35" t="s">
        <v>86</v>
      </c>
      <c r="B43" s="31" t="s">
        <v>22</v>
      </c>
      <c r="C43" s="28">
        <v>2020</v>
      </c>
      <c r="D43" s="31">
        <v>2025</v>
      </c>
      <c r="E43" s="39" t="s">
        <v>19</v>
      </c>
      <c r="F43" s="6"/>
      <c r="G43" s="35" t="s">
        <v>20</v>
      </c>
      <c r="H43" s="35" t="s">
        <v>21</v>
      </c>
      <c r="I43" s="28" t="s">
        <v>64</v>
      </c>
      <c r="J43" s="7" t="s">
        <v>53</v>
      </c>
      <c r="K43" s="4">
        <f t="shared" si="10"/>
        <v>128000</v>
      </c>
      <c r="L43" s="4">
        <f>L44+L45+L46</f>
        <v>32000</v>
      </c>
      <c r="M43" s="13">
        <f t="shared" ref="M43:Q43" si="13">M44+M45+M46</f>
        <v>0</v>
      </c>
      <c r="N43" s="4">
        <f t="shared" si="13"/>
        <v>0</v>
      </c>
      <c r="O43" s="4">
        <f t="shared" si="13"/>
        <v>32000</v>
      </c>
      <c r="P43" s="4">
        <f t="shared" si="13"/>
        <v>32000</v>
      </c>
      <c r="Q43" s="4">
        <f t="shared" si="13"/>
        <v>32000</v>
      </c>
      <c r="R43" s="73" t="s">
        <v>44</v>
      </c>
      <c r="S43" s="31" t="s">
        <v>45</v>
      </c>
      <c r="T43" s="28">
        <v>133220</v>
      </c>
      <c r="U43" s="28">
        <v>19000</v>
      </c>
      <c r="V43" s="28">
        <v>16563</v>
      </c>
      <c r="W43" s="28">
        <v>16478</v>
      </c>
      <c r="X43" s="28">
        <v>22970</v>
      </c>
      <c r="Y43" s="28">
        <v>23000</v>
      </c>
      <c r="Z43" s="28">
        <v>23000</v>
      </c>
    </row>
    <row r="44" spans="1:26" ht="27.6" x14ac:dyDescent="0.3">
      <c r="A44" s="36"/>
      <c r="B44" s="32"/>
      <c r="C44" s="29"/>
      <c r="D44" s="32"/>
      <c r="E44" s="40"/>
      <c r="F44" s="6"/>
      <c r="G44" s="36"/>
      <c r="H44" s="36"/>
      <c r="I44" s="29"/>
      <c r="J44" s="7" t="s">
        <v>60</v>
      </c>
      <c r="K44" s="4">
        <f t="shared" si="10"/>
        <v>0</v>
      </c>
      <c r="L44" s="4">
        <v>0</v>
      </c>
      <c r="M44" s="13">
        <v>0</v>
      </c>
      <c r="N44" s="4">
        <v>0</v>
      </c>
      <c r="O44" s="4">
        <v>0</v>
      </c>
      <c r="P44" s="4">
        <v>0</v>
      </c>
      <c r="Q44" s="4">
        <v>0</v>
      </c>
      <c r="R44" s="74"/>
      <c r="S44" s="32"/>
      <c r="T44" s="29"/>
      <c r="U44" s="29"/>
      <c r="V44" s="29"/>
      <c r="W44" s="29"/>
      <c r="X44" s="29"/>
      <c r="Y44" s="29"/>
      <c r="Z44" s="29"/>
    </row>
    <row r="45" spans="1:26" ht="22.8" customHeight="1" x14ac:dyDescent="0.3">
      <c r="A45" s="36"/>
      <c r="B45" s="32"/>
      <c r="C45" s="29"/>
      <c r="D45" s="32"/>
      <c r="E45" s="40"/>
      <c r="F45" s="6"/>
      <c r="G45" s="36"/>
      <c r="H45" s="36"/>
      <c r="I45" s="29"/>
      <c r="J45" s="7" t="s">
        <v>55</v>
      </c>
      <c r="K45" s="4">
        <f t="shared" si="10"/>
        <v>0</v>
      </c>
      <c r="L45" s="4">
        <v>0</v>
      </c>
      <c r="M45" s="13">
        <v>0</v>
      </c>
      <c r="N45" s="4">
        <v>0</v>
      </c>
      <c r="O45" s="4">
        <v>0</v>
      </c>
      <c r="P45" s="4">
        <v>0</v>
      </c>
      <c r="Q45" s="4">
        <v>0</v>
      </c>
      <c r="R45" s="74"/>
      <c r="S45" s="32"/>
      <c r="T45" s="29"/>
      <c r="U45" s="29"/>
      <c r="V45" s="29"/>
      <c r="W45" s="29"/>
      <c r="X45" s="29"/>
      <c r="Y45" s="29"/>
      <c r="Z45" s="29"/>
    </row>
    <row r="46" spans="1:26" ht="21.6" customHeight="1" x14ac:dyDescent="0.3">
      <c r="A46" s="36"/>
      <c r="B46" s="32"/>
      <c r="C46" s="29"/>
      <c r="D46" s="32"/>
      <c r="E46" s="40"/>
      <c r="F46" s="6"/>
      <c r="G46" s="36"/>
      <c r="H46" s="36"/>
      <c r="I46" s="29"/>
      <c r="J46" s="7" t="s">
        <v>54</v>
      </c>
      <c r="K46" s="4">
        <f t="shared" si="10"/>
        <v>128000</v>
      </c>
      <c r="L46" s="4">
        <v>32000</v>
      </c>
      <c r="M46" s="13">
        <v>0</v>
      </c>
      <c r="N46" s="4">
        <v>0</v>
      </c>
      <c r="O46" s="4">
        <v>32000</v>
      </c>
      <c r="P46" s="4">
        <v>32000</v>
      </c>
      <c r="Q46" s="4">
        <v>32000</v>
      </c>
      <c r="R46" s="74"/>
      <c r="S46" s="32"/>
      <c r="T46" s="29"/>
      <c r="U46" s="29"/>
      <c r="V46" s="29"/>
      <c r="W46" s="29"/>
      <c r="X46" s="29"/>
      <c r="Y46" s="29"/>
      <c r="Z46" s="29"/>
    </row>
    <row r="47" spans="1:26" ht="18" customHeight="1" x14ac:dyDescent="0.3">
      <c r="A47" s="35" t="s">
        <v>87</v>
      </c>
      <c r="B47" s="31" t="s">
        <v>23</v>
      </c>
      <c r="C47" s="28">
        <v>2020</v>
      </c>
      <c r="D47" s="31">
        <v>2025</v>
      </c>
      <c r="E47" s="39" t="s">
        <v>19</v>
      </c>
      <c r="F47" s="6"/>
      <c r="G47" s="35" t="s">
        <v>20</v>
      </c>
      <c r="H47" s="35" t="s">
        <v>21</v>
      </c>
      <c r="I47" s="28" t="s">
        <v>64</v>
      </c>
      <c r="J47" s="7" t="s">
        <v>53</v>
      </c>
      <c r="K47" s="4">
        <v>0</v>
      </c>
      <c r="L47" s="4">
        <f>L48+L49+L50</f>
        <v>0</v>
      </c>
      <c r="M47" s="13">
        <f t="shared" ref="M47:Q47" si="14">M48+M49+M50</f>
        <v>0</v>
      </c>
      <c r="N47" s="4">
        <f t="shared" si="14"/>
        <v>0</v>
      </c>
      <c r="O47" s="4">
        <f t="shared" si="14"/>
        <v>0</v>
      </c>
      <c r="P47" s="4">
        <f t="shared" si="14"/>
        <v>0</v>
      </c>
      <c r="Q47" s="4">
        <f t="shared" si="14"/>
        <v>0</v>
      </c>
      <c r="R47" s="28" t="s">
        <v>64</v>
      </c>
      <c r="S47" s="28" t="s">
        <v>64</v>
      </c>
      <c r="T47" s="28" t="s">
        <v>64</v>
      </c>
      <c r="U47" s="28" t="s">
        <v>64</v>
      </c>
      <c r="V47" s="28" t="s">
        <v>64</v>
      </c>
      <c r="W47" s="28" t="s">
        <v>64</v>
      </c>
      <c r="X47" s="28" t="s">
        <v>64</v>
      </c>
      <c r="Y47" s="28" t="s">
        <v>64</v>
      </c>
      <c r="Z47" s="28" t="s">
        <v>64</v>
      </c>
    </row>
    <row r="48" spans="1:26" ht="33" customHeight="1" x14ac:dyDescent="0.3">
      <c r="A48" s="36"/>
      <c r="B48" s="32"/>
      <c r="C48" s="29"/>
      <c r="D48" s="32"/>
      <c r="E48" s="40"/>
      <c r="F48" s="6"/>
      <c r="G48" s="36"/>
      <c r="H48" s="36"/>
      <c r="I48" s="29"/>
      <c r="J48" s="7" t="s">
        <v>60</v>
      </c>
      <c r="K48" s="4">
        <v>0</v>
      </c>
      <c r="L48" s="4">
        <v>0</v>
      </c>
      <c r="M48" s="13">
        <v>0</v>
      </c>
      <c r="N48" s="4">
        <v>0</v>
      </c>
      <c r="O48" s="4">
        <v>0</v>
      </c>
      <c r="P48" s="4">
        <v>0</v>
      </c>
      <c r="Q48" s="4">
        <v>0</v>
      </c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24" customHeight="1" x14ac:dyDescent="0.3">
      <c r="A49" s="36"/>
      <c r="B49" s="32"/>
      <c r="C49" s="29"/>
      <c r="D49" s="32"/>
      <c r="E49" s="40"/>
      <c r="F49" s="6"/>
      <c r="G49" s="36"/>
      <c r="H49" s="36"/>
      <c r="I49" s="29"/>
      <c r="J49" s="7" t="s">
        <v>55</v>
      </c>
      <c r="K49" s="4">
        <v>0</v>
      </c>
      <c r="L49" s="4">
        <v>0</v>
      </c>
      <c r="M49" s="13">
        <v>0</v>
      </c>
      <c r="N49" s="4">
        <v>0</v>
      </c>
      <c r="O49" s="4">
        <v>0</v>
      </c>
      <c r="P49" s="4">
        <v>0</v>
      </c>
      <c r="Q49" s="4">
        <v>0</v>
      </c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26.4" customHeight="1" x14ac:dyDescent="0.3">
      <c r="A50" s="36"/>
      <c r="B50" s="32"/>
      <c r="C50" s="29"/>
      <c r="D50" s="32"/>
      <c r="E50" s="40"/>
      <c r="F50" s="6"/>
      <c r="G50" s="36"/>
      <c r="H50" s="36"/>
      <c r="I50" s="29"/>
      <c r="J50" s="7" t="s">
        <v>54</v>
      </c>
      <c r="K50" s="4">
        <f t="shared" ref="K50:K90" si="15">SUM(L50:Q50)</f>
        <v>0</v>
      </c>
      <c r="L50" s="4">
        <v>0</v>
      </c>
      <c r="M50" s="13">
        <v>0</v>
      </c>
      <c r="N50" s="4">
        <v>0</v>
      </c>
      <c r="O50" s="4">
        <v>0</v>
      </c>
      <c r="P50" s="4">
        <v>0</v>
      </c>
      <c r="Q50" s="4">
        <v>0</v>
      </c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9.5" customHeight="1" x14ac:dyDescent="0.3">
      <c r="A51" s="35" t="s">
        <v>88</v>
      </c>
      <c r="B51" s="31" t="s">
        <v>24</v>
      </c>
      <c r="C51" s="28">
        <v>2020</v>
      </c>
      <c r="D51" s="31">
        <v>2025</v>
      </c>
      <c r="E51" s="39" t="s">
        <v>19</v>
      </c>
      <c r="F51" s="6"/>
      <c r="G51" s="35" t="s">
        <v>20</v>
      </c>
      <c r="H51" s="35" t="s">
        <v>21</v>
      </c>
      <c r="I51" s="28" t="s">
        <v>64</v>
      </c>
      <c r="J51" s="7" t="s">
        <v>53</v>
      </c>
      <c r="K51" s="4">
        <f t="shared" si="15"/>
        <v>72000</v>
      </c>
      <c r="L51" s="4">
        <f>L52+L53+L54</f>
        <v>18000</v>
      </c>
      <c r="M51" s="13">
        <f t="shared" ref="M51:Q51" si="16">M52+M53+M54</f>
        <v>0</v>
      </c>
      <c r="N51" s="4">
        <f t="shared" si="16"/>
        <v>0</v>
      </c>
      <c r="O51" s="4">
        <f t="shared" si="16"/>
        <v>18000</v>
      </c>
      <c r="P51" s="4">
        <f t="shared" si="16"/>
        <v>18000</v>
      </c>
      <c r="Q51" s="4">
        <f t="shared" si="16"/>
        <v>18000</v>
      </c>
      <c r="R51" s="31" t="s">
        <v>46</v>
      </c>
      <c r="S51" s="28" t="s">
        <v>39</v>
      </c>
      <c r="T51" s="28" t="s">
        <v>64</v>
      </c>
      <c r="U51" s="28">
        <v>0</v>
      </c>
      <c r="V51" s="28">
        <v>0</v>
      </c>
      <c r="W51" s="28">
        <v>0</v>
      </c>
      <c r="X51" s="28">
        <v>1.5</v>
      </c>
      <c r="Y51" s="28">
        <v>2</v>
      </c>
      <c r="Z51" s="28">
        <v>2</v>
      </c>
    </row>
    <row r="52" spans="1:26" ht="30" customHeight="1" x14ac:dyDescent="0.3">
      <c r="A52" s="36"/>
      <c r="B52" s="32"/>
      <c r="C52" s="29"/>
      <c r="D52" s="32"/>
      <c r="E52" s="40"/>
      <c r="F52" s="6"/>
      <c r="G52" s="36"/>
      <c r="H52" s="36"/>
      <c r="I52" s="29"/>
      <c r="J52" s="7" t="s">
        <v>60</v>
      </c>
      <c r="K52" s="4">
        <f t="shared" si="15"/>
        <v>0</v>
      </c>
      <c r="L52" s="4">
        <v>0</v>
      </c>
      <c r="M52" s="13">
        <v>0</v>
      </c>
      <c r="N52" s="4">
        <v>0</v>
      </c>
      <c r="O52" s="4">
        <v>0</v>
      </c>
      <c r="P52" s="4">
        <v>0</v>
      </c>
      <c r="Q52" s="4">
        <v>0</v>
      </c>
      <c r="R52" s="32"/>
      <c r="S52" s="29"/>
      <c r="T52" s="29"/>
      <c r="U52" s="29"/>
      <c r="V52" s="29"/>
      <c r="W52" s="29"/>
      <c r="X52" s="29"/>
      <c r="Y52" s="29"/>
      <c r="Z52" s="29"/>
    </row>
    <row r="53" spans="1:26" ht="23.4" customHeight="1" x14ac:dyDescent="0.3">
      <c r="A53" s="36"/>
      <c r="B53" s="32"/>
      <c r="C53" s="29"/>
      <c r="D53" s="32"/>
      <c r="E53" s="40"/>
      <c r="F53" s="6"/>
      <c r="G53" s="36"/>
      <c r="H53" s="36"/>
      <c r="I53" s="29"/>
      <c r="J53" s="7" t="s">
        <v>55</v>
      </c>
      <c r="K53" s="4">
        <f t="shared" si="15"/>
        <v>0</v>
      </c>
      <c r="L53" s="4">
        <v>0</v>
      </c>
      <c r="M53" s="13">
        <v>0</v>
      </c>
      <c r="N53" s="4">
        <v>0</v>
      </c>
      <c r="O53" s="4">
        <v>0</v>
      </c>
      <c r="P53" s="4">
        <v>0</v>
      </c>
      <c r="Q53" s="4">
        <v>0</v>
      </c>
      <c r="R53" s="32"/>
      <c r="S53" s="29"/>
      <c r="T53" s="29"/>
      <c r="U53" s="29"/>
      <c r="V53" s="29"/>
      <c r="W53" s="29"/>
      <c r="X53" s="29"/>
      <c r="Y53" s="29"/>
      <c r="Z53" s="29"/>
    </row>
    <row r="54" spans="1:26" ht="28.2" customHeight="1" x14ac:dyDescent="0.3">
      <c r="A54" s="36"/>
      <c r="B54" s="32"/>
      <c r="C54" s="29"/>
      <c r="D54" s="32"/>
      <c r="E54" s="40"/>
      <c r="F54" s="6"/>
      <c r="G54" s="36"/>
      <c r="H54" s="36"/>
      <c r="I54" s="29"/>
      <c r="J54" s="7" t="s">
        <v>54</v>
      </c>
      <c r="K54" s="4">
        <f t="shared" si="15"/>
        <v>72000</v>
      </c>
      <c r="L54" s="4">
        <v>18000</v>
      </c>
      <c r="M54" s="13">
        <v>0</v>
      </c>
      <c r="N54" s="4">
        <v>0</v>
      </c>
      <c r="O54" s="4">
        <v>18000</v>
      </c>
      <c r="P54" s="4">
        <v>18000</v>
      </c>
      <c r="Q54" s="4">
        <v>18000</v>
      </c>
      <c r="R54" s="32"/>
      <c r="S54" s="29"/>
      <c r="T54" s="29"/>
      <c r="U54" s="29"/>
      <c r="V54" s="29"/>
      <c r="W54" s="29"/>
      <c r="X54" s="29"/>
      <c r="Y54" s="29"/>
      <c r="Z54" s="29"/>
    </row>
    <row r="55" spans="1:26" x14ac:dyDescent="0.3">
      <c r="A55" s="35" t="s">
        <v>89</v>
      </c>
      <c r="B55" s="37" t="s">
        <v>25</v>
      </c>
      <c r="C55" s="28">
        <v>2020</v>
      </c>
      <c r="D55" s="31">
        <v>2025</v>
      </c>
      <c r="E55" s="39" t="s">
        <v>19</v>
      </c>
      <c r="F55" s="6"/>
      <c r="G55" s="35" t="s">
        <v>20</v>
      </c>
      <c r="H55" s="35" t="s">
        <v>21</v>
      </c>
      <c r="I55" s="28" t="s">
        <v>64</v>
      </c>
      <c r="J55" s="7" t="s">
        <v>53</v>
      </c>
      <c r="K55" s="4">
        <f t="shared" si="15"/>
        <v>0</v>
      </c>
      <c r="L55" s="4">
        <f>L56+L57+L58</f>
        <v>0</v>
      </c>
      <c r="M55" s="13">
        <f t="shared" ref="M55:Q55" si="17">M56+M57+M58</f>
        <v>0</v>
      </c>
      <c r="N55" s="4">
        <f t="shared" si="17"/>
        <v>0</v>
      </c>
      <c r="O55" s="4">
        <f t="shared" si="17"/>
        <v>0</v>
      </c>
      <c r="P55" s="4">
        <f t="shared" si="17"/>
        <v>0</v>
      </c>
      <c r="Q55" s="4">
        <f t="shared" si="17"/>
        <v>0</v>
      </c>
      <c r="R55" s="28" t="s">
        <v>64</v>
      </c>
      <c r="S55" s="28" t="s">
        <v>64</v>
      </c>
      <c r="T55" s="28" t="s">
        <v>64</v>
      </c>
      <c r="U55" s="28" t="s">
        <v>64</v>
      </c>
      <c r="V55" s="28" t="s">
        <v>64</v>
      </c>
      <c r="W55" s="28" t="s">
        <v>64</v>
      </c>
      <c r="X55" s="28" t="s">
        <v>64</v>
      </c>
      <c r="Y55" s="28" t="s">
        <v>64</v>
      </c>
      <c r="Z55" s="28" t="s">
        <v>64</v>
      </c>
    </row>
    <row r="56" spans="1:26" ht="27.6" x14ac:dyDescent="0.3">
      <c r="A56" s="36"/>
      <c r="B56" s="38"/>
      <c r="C56" s="29"/>
      <c r="D56" s="32"/>
      <c r="E56" s="40"/>
      <c r="F56" s="6"/>
      <c r="G56" s="36"/>
      <c r="H56" s="36"/>
      <c r="I56" s="29"/>
      <c r="J56" s="7" t="s">
        <v>60</v>
      </c>
      <c r="K56" s="4">
        <f t="shared" si="15"/>
        <v>0</v>
      </c>
      <c r="L56" s="4">
        <v>0</v>
      </c>
      <c r="M56" s="13">
        <v>0</v>
      </c>
      <c r="N56" s="4">
        <v>0</v>
      </c>
      <c r="O56" s="4">
        <v>0</v>
      </c>
      <c r="P56" s="4">
        <v>0</v>
      </c>
      <c r="Q56" s="4">
        <v>0</v>
      </c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21.6" customHeight="1" x14ac:dyDescent="0.3">
      <c r="A57" s="36"/>
      <c r="B57" s="38"/>
      <c r="C57" s="29"/>
      <c r="D57" s="32"/>
      <c r="E57" s="40"/>
      <c r="F57" s="6"/>
      <c r="G57" s="36"/>
      <c r="H57" s="36"/>
      <c r="I57" s="29"/>
      <c r="J57" s="7" t="s">
        <v>55</v>
      </c>
      <c r="K57" s="4">
        <f t="shared" si="15"/>
        <v>0</v>
      </c>
      <c r="L57" s="4">
        <v>0</v>
      </c>
      <c r="M57" s="13">
        <v>0</v>
      </c>
      <c r="N57" s="4">
        <v>0</v>
      </c>
      <c r="O57" s="4">
        <v>0</v>
      </c>
      <c r="P57" s="4">
        <v>0</v>
      </c>
      <c r="Q57" s="4">
        <v>0</v>
      </c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24.6" customHeight="1" x14ac:dyDescent="0.3">
      <c r="A58" s="36"/>
      <c r="B58" s="38"/>
      <c r="C58" s="29"/>
      <c r="D58" s="32"/>
      <c r="E58" s="40"/>
      <c r="F58" s="6"/>
      <c r="G58" s="36"/>
      <c r="H58" s="36"/>
      <c r="I58" s="29"/>
      <c r="J58" s="7" t="s">
        <v>54</v>
      </c>
      <c r="K58" s="4">
        <f t="shared" si="15"/>
        <v>0</v>
      </c>
      <c r="L58" s="4">
        <v>0</v>
      </c>
      <c r="M58" s="13">
        <v>0</v>
      </c>
      <c r="N58" s="4">
        <v>0</v>
      </c>
      <c r="O58" s="4">
        <v>0</v>
      </c>
      <c r="P58" s="4">
        <v>0</v>
      </c>
      <c r="Q58" s="4">
        <v>0</v>
      </c>
      <c r="R58" s="29"/>
      <c r="S58" s="29"/>
      <c r="T58" s="29"/>
      <c r="U58" s="29"/>
      <c r="V58" s="29"/>
      <c r="W58" s="29"/>
      <c r="X58" s="29"/>
      <c r="Y58" s="29"/>
      <c r="Z58" s="29"/>
    </row>
    <row r="59" spans="1:26" x14ac:dyDescent="0.3">
      <c r="A59" s="35" t="s">
        <v>90</v>
      </c>
      <c r="B59" s="31" t="s">
        <v>26</v>
      </c>
      <c r="C59" s="28">
        <v>2020</v>
      </c>
      <c r="D59" s="31">
        <v>2025</v>
      </c>
      <c r="E59" s="39" t="s">
        <v>19</v>
      </c>
      <c r="F59" s="6"/>
      <c r="G59" s="35" t="s">
        <v>20</v>
      </c>
      <c r="H59" s="35" t="s">
        <v>21</v>
      </c>
      <c r="I59" s="28" t="s">
        <v>64</v>
      </c>
      <c r="J59" s="7" t="s">
        <v>53</v>
      </c>
      <c r="K59" s="4">
        <f t="shared" si="15"/>
        <v>0</v>
      </c>
      <c r="L59" s="4">
        <f>L60+L61+L62</f>
        <v>0</v>
      </c>
      <c r="M59" s="13">
        <f t="shared" ref="M59:Q59" si="18">M60+M61+M62</f>
        <v>0</v>
      </c>
      <c r="N59" s="4">
        <f t="shared" si="18"/>
        <v>0</v>
      </c>
      <c r="O59" s="4">
        <f t="shared" si="18"/>
        <v>0</v>
      </c>
      <c r="P59" s="4">
        <f t="shared" si="18"/>
        <v>0</v>
      </c>
      <c r="Q59" s="4">
        <f t="shared" si="18"/>
        <v>0</v>
      </c>
      <c r="R59" s="28" t="s">
        <v>64</v>
      </c>
      <c r="S59" s="28" t="s">
        <v>64</v>
      </c>
      <c r="T59" s="28" t="s">
        <v>64</v>
      </c>
      <c r="U59" s="28" t="s">
        <v>64</v>
      </c>
      <c r="V59" s="28" t="s">
        <v>64</v>
      </c>
      <c r="W59" s="28" t="s">
        <v>64</v>
      </c>
      <c r="X59" s="28" t="s">
        <v>64</v>
      </c>
      <c r="Y59" s="28" t="s">
        <v>64</v>
      </c>
      <c r="Z59" s="28" t="s">
        <v>64</v>
      </c>
    </row>
    <row r="60" spans="1:26" ht="27.6" x14ac:dyDescent="0.3">
      <c r="A60" s="36"/>
      <c r="B60" s="32"/>
      <c r="C60" s="29"/>
      <c r="D60" s="32"/>
      <c r="E60" s="40"/>
      <c r="F60" s="6"/>
      <c r="G60" s="36"/>
      <c r="H60" s="36"/>
      <c r="I60" s="29"/>
      <c r="J60" s="7" t="s">
        <v>60</v>
      </c>
      <c r="K60" s="4">
        <f t="shared" si="15"/>
        <v>0</v>
      </c>
      <c r="L60" s="4">
        <v>0</v>
      </c>
      <c r="M60" s="13">
        <v>0</v>
      </c>
      <c r="N60" s="4">
        <v>0</v>
      </c>
      <c r="O60" s="4">
        <v>0</v>
      </c>
      <c r="P60" s="4">
        <v>0</v>
      </c>
      <c r="Q60" s="4">
        <v>0</v>
      </c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23.4" customHeight="1" x14ac:dyDescent="0.3">
      <c r="A61" s="36"/>
      <c r="B61" s="32"/>
      <c r="C61" s="29"/>
      <c r="D61" s="32"/>
      <c r="E61" s="40"/>
      <c r="F61" s="6"/>
      <c r="G61" s="36"/>
      <c r="H61" s="36"/>
      <c r="I61" s="29"/>
      <c r="J61" s="7" t="s">
        <v>55</v>
      </c>
      <c r="K61" s="4">
        <f t="shared" si="15"/>
        <v>0</v>
      </c>
      <c r="L61" s="4">
        <v>0</v>
      </c>
      <c r="M61" s="13">
        <v>0</v>
      </c>
      <c r="N61" s="4">
        <v>0</v>
      </c>
      <c r="O61" s="4">
        <v>0</v>
      </c>
      <c r="P61" s="4">
        <v>0</v>
      </c>
      <c r="Q61" s="4">
        <v>0</v>
      </c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30" customHeight="1" x14ac:dyDescent="0.3">
      <c r="A62" s="36"/>
      <c r="B62" s="32"/>
      <c r="C62" s="29"/>
      <c r="D62" s="32"/>
      <c r="E62" s="40"/>
      <c r="F62" s="6"/>
      <c r="G62" s="36"/>
      <c r="H62" s="36"/>
      <c r="I62" s="29"/>
      <c r="J62" s="7" t="s">
        <v>54</v>
      </c>
      <c r="K62" s="4">
        <f t="shared" si="15"/>
        <v>0</v>
      </c>
      <c r="L62" s="4">
        <v>0</v>
      </c>
      <c r="M62" s="13">
        <v>0</v>
      </c>
      <c r="N62" s="4">
        <v>0</v>
      </c>
      <c r="O62" s="4">
        <v>0</v>
      </c>
      <c r="P62" s="4">
        <v>0</v>
      </c>
      <c r="Q62" s="4">
        <v>0</v>
      </c>
      <c r="R62" s="29"/>
      <c r="S62" s="29"/>
      <c r="T62" s="29"/>
      <c r="U62" s="29"/>
      <c r="V62" s="29"/>
      <c r="W62" s="29"/>
      <c r="X62" s="29"/>
      <c r="Y62" s="29"/>
      <c r="Z62" s="29"/>
    </row>
    <row r="63" spans="1:26" x14ac:dyDescent="0.3">
      <c r="A63" s="35" t="s">
        <v>91</v>
      </c>
      <c r="B63" s="41" t="s">
        <v>27</v>
      </c>
      <c r="C63" s="28">
        <v>2020</v>
      </c>
      <c r="D63" s="31">
        <v>2025</v>
      </c>
      <c r="E63" s="39" t="s">
        <v>19</v>
      </c>
      <c r="F63" s="6"/>
      <c r="G63" s="35" t="s">
        <v>20</v>
      </c>
      <c r="H63" s="35" t="s">
        <v>21</v>
      </c>
      <c r="I63" s="28" t="s">
        <v>64</v>
      </c>
      <c r="J63" s="7" t="s">
        <v>53</v>
      </c>
      <c r="K63" s="4">
        <f t="shared" si="15"/>
        <v>0</v>
      </c>
      <c r="L63" s="4">
        <f>L64+L65+L66</f>
        <v>0</v>
      </c>
      <c r="M63" s="13">
        <f t="shared" ref="M63:Q63" si="19">M64+M65+M66</f>
        <v>0</v>
      </c>
      <c r="N63" s="4">
        <f t="shared" si="19"/>
        <v>0</v>
      </c>
      <c r="O63" s="4">
        <f t="shared" si="19"/>
        <v>0</v>
      </c>
      <c r="P63" s="4">
        <f t="shared" si="19"/>
        <v>0</v>
      </c>
      <c r="Q63" s="4">
        <f t="shared" si="19"/>
        <v>0</v>
      </c>
      <c r="R63" s="28" t="s">
        <v>64</v>
      </c>
      <c r="S63" s="28" t="s">
        <v>64</v>
      </c>
      <c r="T63" s="28" t="s">
        <v>64</v>
      </c>
      <c r="U63" s="28" t="s">
        <v>64</v>
      </c>
      <c r="V63" s="28" t="s">
        <v>64</v>
      </c>
      <c r="W63" s="28" t="s">
        <v>64</v>
      </c>
      <c r="X63" s="28" t="s">
        <v>64</v>
      </c>
      <c r="Y63" s="28" t="s">
        <v>64</v>
      </c>
      <c r="Z63" s="28" t="s">
        <v>64</v>
      </c>
    </row>
    <row r="64" spans="1:26" ht="27.6" x14ac:dyDescent="0.3">
      <c r="A64" s="36"/>
      <c r="B64" s="42"/>
      <c r="C64" s="29"/>
      <c r="D64" s="32"/>
      <c r="E64" s="40"/>
      <c r="F64" s="6"/>
      <c r="G64" s="36"/>
      <c r="H64" s="36"/>
      <c r="I64" s="29"/>
      <c r="J64" s="7" t="s">
        <v>60</v>
      </c>
      <c r="K64" s="4">
        <f t="shared" si="15"/>
        <v>0</v>
      </c>
      <c r="L64" s="4">
        <v>0</v>
      </c>
      <c r="M64" s="13">
        <v>0</v>
      </c>
      <c r="N64" s="4">
        <v>0</v>
      </c>
      <c r="O64" s="4">
        <v>0</v>
      </c>
      <c r="P64" s="4">
        <v>0</v>
      </c>
      <c r="Q64" s="4">
        <v>0</v>
      </c>
      <c r="R64" s="29"/>
      <c r="S64" s="29"/>
      <c r="T64" s="29"/>
      <c r="U64" s="29"/>
      <c r="V64" s="29"/>
      <c r="W64" s="29"/>
      <c r="X64" s="29"/>
      <c r="Y64" s="29"/>
      <c r="Z64" s="29"/>
    </row>
    <row r="65" spans="1:26" x14ac:dyDescent="0.3">
      <c r="A65" s="36"/>
      <c r="B65" s="42"/>
      <c r="C65" s="29"/>
      <c r="D65" s="32"/>
      <c r="E65" s="40"/>
      <c r="F65" s="6"/>
      <c r="G65" s="36"/>
      <c r="H65" s="36"/>
      <c r="I65" s="29"/>
      <c r="J65" s="7" t="s">
        <v>55</v>
      </c>
      <c r="K65" s="4">
        <f t="shared" si="15"/>
        <v>0</v>
      </c>
      <c r="L65" s="4">
        <v>0</v>
      </c>
      <c r="M65" s="13">
        <v>0</v>
      </c>
      <c r="N65" s="4">
        <v>0</v>
      </c>
      <c r="O65" s="4">
        <v>0</v>
      </c>
      <c r="P65" s="4">
        <v>0</v>
      </c>
      <c r="Q65" s="4">
        <v>0</v>
      </c>
      <c r="R65" s="29"/>
      <c r="S65" s="29"/>
      <c r="T65" s="29"/>
      <c r="U65" s="29"/>
      <c r="V65" s="29"/>
      <c r="W65" s="29"/>
      <c r="X65" s="29"/>
      <c r="Y65" s="29"/>
      <c r="Z65" s="29"/>
    </row>
    <row r="66" spans="1:26" x14ac:dyDescent="0.3">
      <c r="A66" s="36"/>
      <c r="B66" s="42"/>
      <c r="C66" s="29"/>
      <c r="D66" s="32"/>
      <c r="E66" s="40"/>
      <c r="F66" s="6"/>
      <c r="G66" s="36"/>
      <c r="H66" s="36"/>
      <c r="I66" s="29"/>
      <c r="J66" s="7" t="s">
        <v>54</v>
      </c>
      <c r="K66" s="4">
        <f t="shared" si="15"/>
        <v>0</v>
      </c>
      <c r="L66" s="4">
        <v>0</v>
      </c>
      <c r="M66" s="13">
        <v>0</v>
      </c>
      <c r="N66" s="4">
        <v>0</v>
      </c>
      <c r="O66" s="4">
        <v>0</v>
      </c>
      <c r="P66" s="4">
        <v>0</v>
      </c>
      <c r="Q66" s="4">
        <v>0</v>
      </c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5" customHeight="1" x14ac:dyDescent="0.3">
      <c r="A67" s="35" t="s">
        <v>92</v>
      </c>
      <c r="B67" s="37" t="s">
        <v>28</v>
      </c>
      <c r="C67" s="28">
        <v>2020</v>
      </c>
      <c r="D67" s="31">
        <v>2025</v>
      </c>
      <c r="E67" s="39" t="s">
        <v>19</v>
      </c>
      <c r="F67" s="6"/>
      <c r="G67" s="35" t="s">
        <v>20</v>
      </c>
      <c r="H67" s="35" t="s">
        <v>21</v>
      </c>
      <c r="I67" s="28" t="s">
        <v>64</v>
      </c>
      <c r="J67" s="7" t="s">
        <v>53</v>
      </c>
      <c r="K67" s="4">
        <f t="shared" si="15"/>
        <v>20000</v>
      </c>
      <c r="L67" s="4">
        <f>L68+L69+L70</f>
        <v>0</v>
      </c>
      <c r="M67" s="13">
        <f t="shared" ref="M67:Q67" si="20">M68+M69+M70</f>
        <v>0</v>
      </c>
      <c r="N67" s="4">
        <f t="shared" si="20"/>
        <v>0</v>
      </c>
      <c r="O67" s="4">
        <f t="shared" si="20"/>
        <v>0</v>
      </c>
      <c r="P67" s="4">
        <f t="shared" si="20"/>
        <v>10000</v>
      </c>
      <c r="Q67" s="4">
        <f t="shared" si="20"/>
        <v>10000</v>
      </c>
      <c r="R67" s="31" t="s">
        <v>130</v>
      </c>
      <c r="S67" s="28" t="s">
        <v>43</v>
      </c>
      <c r="T67" s="28">
        <v>36</v>
      </c>
      <c r="U67" s="28">
        <v>6</v>
      </c>
      <c r="V67" s="28">
        <v>14</v>
      </c>
      <c r="W67" s="28">
        <v>6</v>
      </c>
      <c r="X67" s="28">
        <v>6</v>
      </c>
      <c r="Y67" s="28">
        <v>6</v>
      </c>
      <c r="Z67" s="28">
        <v>6</v>
      </c>
    </row>
    <row r="68" spans="1:26" ht="32.25" customHeight="1" x14ac:dyDescent="0.3">
      <c r="A68" s="36"/>
      <c r="B68" s="38"/>
      <c r="C68" s="29"/>
      <c r="D68" s="32"/>
      <c r="E68" s="40"/>
      <c r="F68" s="6"/>
      <c r="G68" s="36"/>
      <c r="H68" s="36"/>
      <c r="I68" s="29"/>
      <c r="J68" s="7" t="s">
        <v>60</v>
      </c>
      <c r="K68" s="4">
        <f t="shared" si="15"/>
        <v>0</v>
      </c>
      <c r="L68" s="4">
        <v>0</v>
      </c>
      <c r="M68" s="13">
        <v>0</v>
      </c>
      <c r="N68" s="4">
        <v>0</v>
      </c>
      <c r="O68" s="4">
        <v>0</v>
      </c>
      <c r="P68" s="4">
        <v>0</v>
      </c>
      <c r="Q68" s="4">
        <v>0</v>
      </c>
      <c r="R68" s="32"/>
      <c r="S68" s="29"/>
      <c r="T68" s="29"/>
      <c r="U68" s="29"/>
      <c r="V68" s="29"/>
      <c r="W68" s="29"/>
      <c r="X68" s="29"/>
      <c r="Y68" s="29"/>
      <c r="Z68" s="29"/>
    </row>
    <row r="69" spans="1:26" ht="32.25" customHeight="1" x14ac:dyDescent="0.3">
      <c r="A69" s="36"/>
      <c r="B69" s="38"/>
      <c r="C69" s="29"/>
      <c r="D69" s="32"/>
      <c r="E69" s="40"/>
      <c r="F69" s="6"/>
      <c r="G69" s="36"/>
      <c r="H69" s="36"/>
      <c r="I69" s="29"/>
      <c r="J69" s="7" t="s">
        <v>55</v>
      </c>
      <c r="K69" s="4">
        <f t="shared" si="15"/>
        <v>0</v>
      </c>
      <c r="L69" s="4">
        <v>0</v>
      </c>
      <c r="M69" s="13">
        <v>0</v>
      </c>
      <c r="N69" s="4">
        <v>0</v>
      </c>
      <c r="O69" s="4">
        <v>0</v>
      </c>
      <c r="P69" s="4">
        <v>0</v>
      </c>
      <c r="Q69" s="4">
        <v>0</v>
      </c>
      <c r="R69" s="32"/>
      <c r="S69" s="29"/>
      <c r="T69" s="29"/>
      <c r="U69" s="29"/>
      <c r="V69" s="29"/>
      <c r="W69" s="29"/>
      <c r="X69" s="29"/>
      <c r="Y69" s="29"/>
      <c r="Z69" s="29"/>
    </row>
    <row r="70" spans="1:26" ht="40.5" customHeight="1" x14ac:dyDescent="0.3">
      <c r="A70" s="36"/>
      <c r="B70" s="38"/>
      <c r="C70" s="29"/>
      <c r="D70" s="32"/>
      <c r="E70" s="40"/>
      <c r="F70" s="6"/>
      <c r="G70" s="36"/>
      <c r="H70" s="36"/>
      <c r="I70" s="29"/>
      <c r="J70" s="7" t="s">
        <v>54</v>
      </c>
      <c r="K70" s="4">
        <f t="shared" si="15"/>
        <v>20000</v>
      </c>
      <c r="L70" s="4">
        <v>0</v>
      </c>
      <c r="M70" s="13">
        <v>0</v>
      </c>
      <c r="N70" s="4">
        <v>0</v>
      </c>
      <c r="O70" s="4">
        <v>0</v>
      </c>
      <c r="P70" s="4">
        <v>10000</v>
      </c>
      <c r="Q70" s="4">
        <v>10000</v>
      </c>
      <c r="R70" s="32"/>
      <c r="S70" s="29"/>
      <c r="T70" s="29"/>
      <c r="U70" s="29"/>
      <c r="V70" s="29"/>
      <c r="W70" s="29"/>
      <c r="X70" s="29"/>
      <c r="Y70" s="29"/>
      <c r="Z70" s="29"/>
    </row>
    <row r="71" spans="1:26" ht="18.75" customHeight="1" x14ac:dyDescent="0.3">
      <c r="A71" s="35" t="s">
        <v>93</v>
      </c>
      <c r="B71" s="37" t="s">
        <v>57</v>
      </c>
      <c r="C71" s="28">
        <v>2020</v>
      </c>
      <c r="D71" s="31">
        <v>2025</v>
      </c>
      <c r="E71" s="39" t="s">
        <v>19</v>
      </c>
      <c r="F71" s="6"/>
      <c r="G71" s="35" t="s">
        <v>20</v>
      </c>
      <c r="H71" s="35" t="s">
        <v>21</v>
      </c>
      <c r="I71" s="28" t="s">
        <v>64</v>
      </c>
      <c r="J71" s="7" t="s">
        <v>53</v>
      </c>
      <c r="K71" s="4">
        <f t="shared" si="15"/>
        <v>0</v>
      </c>
      <c r="L71" s="4">
        <f>L72+L73+L74</f>
        <v>0</v>
      </c>
      <c r="M71" s="13">
        <f>M72+M73+M74</f>
        <v>0</v>
      </c>
      <c r="N71" s="4">
        <f t="shared" ref="N71:Q71" si="21">N72+N73+N74</f>
        <v>0</v>
      </c>
      <c r="O71" s="4">
        <f t="shared" si="21"/>
        <v>0</v>
      </c>
      <c r="P71" s="4">
        <f t="shared" si="21"/>
        <v>0</v>
      </c>
      <c r="Q71" s="4">
        <f t="shared" si="21"/>
        <v>0</v>
      </c>
      <c r="R71" s="31" t="s">
        <v>131</v>
      </c>
      <c r="S71" s="28" t="s">
        <v>43</v>
      </c>
      <c r="T71" s="28">
        <v>6</v>
      </c>
      <c r="U71" s="28">
        <v>0</v>
      </c>
      <c r="V71" s="28">
        <v>0</v>
      </c>
      <c r="W71" s="28">
        <v>1</v>
      </c>
      <c r="X71" s="28">
        <v>1</v>
      </c>
      <c r="Y71" s="28">
        <v>1</v>
      </c>
      <c r="Z71" s="28">
        <v>1</v>
      </c>
    </row>
    <row r="72" spans="1:26" ht="32.25" customHeight="1" x14ac:dyDescent="0.3">
      <c r="A72" s="36"/>
      <c r="B72" s="38"/>
      <c r="C72" s="29"/>
      <c r="D72" s="32"/>
      <c r="E72" s="40"/>
      <c r="F72" s="6"/>
      <c r="G72" s="36"/>
      <c r="H72" s="36"/>
      <c r="I72" s="29"/>
      <c r="J72" s="7" t="s">
        <v>60</v>
      </c>
      <c r="K72" s="4">
        <f>SUM(L72:Q72)</f>
        <v>0</v>
      </c>
      <c r="L72" s="4">
        <v>0</v>
      </c>
      <c r="M72" s="13">
        <v>0</v>
      </c>
      <c r="N72" s="4">
        <v>0</v>
      </c>
      <c r="O72" s="4">
        <v>0</v>
      </c>
      <c r="P72" s="4">
        <v>0</v>
      </c>
      <c r="Q72" s="4">
        <v>0</v>
      </c>
      <c r="R72" s="32"/>
      <c r="S72" s="29"/>
      <c r="T72" s="29"/>
      <c r="U72" s="29"/>
      <c r="V72" s="29"/>
      <c r="W72" s="29"/>
      <c r="X72" s="29"/>
      <c r="Y72" s="29"/>
      <c r="Z72" s="29"/>
    </row>
    <row r="73" spans="1:26" ht="32.25" customHeight="1" x14ac:dyDescent="0.3">
      <c r="A73" s="36"/>
      <c r="B73" s="38"/>
      <c r="C73" s="29"/>
      <c r="D73" s="32"/>
      <c r="E73" s="40"/>
      <c r="F73" s="6"/>
      <c r="G73" s="36"/>
      <c r="H73" s="36"/>
      <c r="I73" s="29"/>
      <c r="J73" s="7" t="s">
        <v>55</v>
      </c>
      <c r="K73" s="4">
        <f>SUM(L73:Q73)</f>
        <v>0</v>
      </c>
      <c r="L73" s="4">
        <v>0</v>
      </c>
      <c r="M73" s="13">
        <v>0</v>
      </c>
      <c r="N73" s="4">
        <v>0</v>
      </c>
      <c r="O73" s="4">
        <v>0</v>
      </c>
      <c r="P73" s="4">
        <v>0</v>
      </c>
      <c r="Q73" s="4">
        <v>0</v>
      </c>
      <c r="R73" s="32"/>
      <c r="S73" s="29"/>
      <c r="T73" s="29"/>
      <c r="U73" s="29"/>
      <c r="V73" s="29"/>
      <c r="W73" s="29"/>
      <c r="X73" s="29"/>
      <c r="Y73" s="29"/>
      <c r="Z73" s="29"/>
    </row>
    <row r="74" spans="1:26" x14ac:dyDescent="0.3">
      <c r="A74" s="36"/>
      <c r="B74" s="38"/>
      <c r="C74" s="29"/>
      <c r="D74" s="32"/>
      <c r="E74" s="40"/>
      <c r="F74" s="6"/>
      <c r="G74" s="36"/>
      <c r="H74" s="36"/>
      <c r="I74" s="29"/>
      <c r="J74" s="7" t="s">
        <v>54</v>
      </c>
      <c r="K74" s="4">
        <f t="shared" si="15"/>
        <v>0</v>
      </c>
      <c r="L74" s="4">
        <v>0</v>
      </c>
      <c r="M74" s="13">
        <v>0</v>
      </c>
      <c r="N74" s="4">
        <v>0</v>
      </c>
      <c r="O74" s="4">
        <v>0</v>
      </c>
      <c r="P74" s="4">
        <v>0</v>
      </c>
      <c r="Q74" s="4">
        <v>0</v>
      </c>
      <c r="R74" s="32"/>
      <c r="S74" s="29"/>
      <c r="T74" s="29"/>
      <c r="U74" s="29"/>
      <c r="V74" s="29"/>
      <c r="W74" s="29"/>
      <c r="X74" s="29"/>
      <c r="Y74" s="29"/>
      <c r="Z74" s="29"/>
    </row>
    <row r="75" spans="1:26" ht="18" customHeight="1" x14ac:dyDescent="0.3">
      <c r="A75" s="35" t="s">
        <v>94</v>
      </c>
      <c r="B75" s="37" t="s">
        <v>58</v>
      </c>
      <c r="C75" s="28">
        <v>2020</v>
      </c>
      <c r="D75" s="31">
        <v>2025</v>
      </c>
      <c r="E75" s="39" t="s">
        <v>19</v>
      </c>
      <c r="F75" s="6"/>
      <c r="G75" s="35" t="s">
        <v>20</v>
      </c>
      <c r="H75" s="35" t="s">
        <v>21</v>
      </c>
      <c r="I75" s="28" t="s">
        <v>64</v>
      </c>
      <c r="J75" s="7" t="s">
        <v>53</v>
      </c>
      <c r="K75" s="4">
        <f t="shared" si="15"/>
        <v>183209.18</v>
      </c>
      <c r="L75" s="4">
        <f>L76+L77+L78</f>
        <v>15000</v>
      </c>
      <c r="M75" s="13">
        <f t="shared" ref="M75:Q75" si="22">M76+M77+M78</f>
        <v>0</v>
      </c>
      <c r="N75" s="4">
        <f t="shared" si="22"/>
        <v>0</v>
      </c>
      <c r="O75" s="4">
        <f t="shared" si="22"/>
        <v>138209.18</v>
      </c>
      <c r="P75" s="4">
        <f t="shared" si="22"/>
        <v>15000</v>
      </c>
      <c r="Q75" s="4">
        <f t="shared" si="22"/>
        <v>15000</v>
      </c>
      <c r="R75" s="28" t="s">
        <v>64</v>
      </c>
      <c r="S75" s="28" t="s">
        <v>64</v>
      </c>
      <c r="T75" s="28" t="s">
        <v>64</v>
      </c>
      <c r="U75" s="28" t="s">
        <v>64</v>
      </c>
      <c r="V75" s="28" t="s">
        <v>64</v>
      </c>
      <c r="W75" s="28" t="s">
        <v>64</v>
      </c>
      <c r="X75" s="28" t="s">
        <v>64</v>
      </c>
      <c r="Y75" s="28" t="s">
        <v>64</v>
      </c>
      <c r="Z75" s="28" t="s">
        <v>64</v>
      </c>
    </row>
    <row r="76" spans="1:26" ht="30" customHeight="1" x14ac:dyDescent="0.3">
      <c r="A76" s="36"/>
      <c r="B76" s="38"/>
      <c r="C76" s="29"/>
      <c r="D76" s="32"/>
      <c r="E76" s="40"/>
      <c r="F76" s="6"/>
      <c r="G76" s="36"/>
      <c r="H76" s="36"/>
      <c r="I76" s="29"/>
      <c r="J76" s="7" t="s">
        <v>60</v>
      </c>
      <c r="K76" s="4">
        <f t="shared" si="15"/>
        <v>0</v>
      </c>
      <c r="L76" s="4">
        <v>0</v>
      </c>
      <c r="M76" s="13">
        <v>0</v>
      </c>
      <c r="N76" s="4">
        <v>0</v>
      </c>
      <c r="O76" s="4">
        <v>0</v>
      </c>
      <c r="P76" s="4">
        <v>0</v>
      </c>
      <c r="Q76" s="4">
        <v>0</v>
      </c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30" customHeight="1" x14ac:dyDescent="0.3">
      <c r="A77" s="36"/>
      <c r="B77" s="38"/>
      <c r="C77" s="29"/>
      <c r="D77" s="32"/>
      <c r="E77" s="40"/>
      <c r="F77" s="6"/>
      <c r="G77" s="36"/>
      <c r="H77" s="36"/>
      <c r="I77" s="29"/>
      <c r="J77" s="7" t="s">
        <v>55</v>
      </c>
      <c r="K77" s="4">
        <f t="shared" si="15"/>
        <v>0</v>
      </c>
      <c r="L77" s="4">
        <v>0</v>
      </c>
      <c r="M77" s="13">
        <v>0</v>
      </c>
      <c r="N77" s="4">
        <v>0</v>
      </c>
      <c r="O77" s="4">
        <v>0</v>
      </c>
      <c r="P77" s="4">
        <v>0</v>
      </c>
      <c r="Q77" s="4">
        <v>0</v>
      </c>
      <c r="R77" s="29"/>
      <c r="S77" s="29"/>
      <c r="T77" s="29"/>
      <c r="U77" s="29"/>
      <c r="V77" s="29"/>
      <c r="W77" s="29"/>
      <c r="X77" s="29"/>
      <c r="Y77" s="29"/>
      <c r="Z77" s="29"/>
    </row>
    <row r="78" spans="1:26" x14ac:dyDescent="0.3">
      <c r="A78" s="36"/>
      <c r="B78" s="38"/>
      <c r="C78" s="29"/>
      <c r="D78" s="32"/>
      <c r="E78" s="40"/>
      <c r="F78" s="6"/>
      <c r="G78" s="36"/>
      <c r="H78" s="36"/>
      <c r="I78" s="29"/>
      <c r="J78" s="7" t="s">
        <v>54</v>
      </c>
      <c r="K78" s="4">
        <f t="shared" si="15"/>
        <v>183209.18</v>
      </c>
      <c r="L78" s="4">
        <v>15000</v>
      </c>
      <c r="M78" s="13">
        <v>0</v>
      </c>
      <c r="N78" s="4">
        <v>0</v>
      </c>
      <c r="O78" s="4">
        <v>138209.18</v>
      </c>
      <c r="P78" s="4">
        <v>15000</v>
      </c>
      <c r="Q78" s="4">
        <v>15000</v>
      </c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8.75" customHeight="1" x14ac:dyDescent="0.3">
      <c r="A79" s="35" t="s">
        <v>95</v>
      </c>
      <c r="B79" s="37" t="s">
        <v>59</v>
      </c>
      <c r="C79" s="28">
        <v>2020</v>
      </c>
      <c r="D79" s="31">
        <v>2025</v>
      </c>
      <c r="E79" s="39" t="s">
        <v>19</v>
      </c>
      <c r="F79" s="6"/>
      <c r="G79" s="35" t="s">
        <v>20</v>
      </c>
      <c r="H79" s="35" t="s">
        <v>21</v>
      </c>
      <c r="I79" s="28" t="s">
        <v>64</v>
      </c>
      <c r="J79" s="7" t="s">
        <v>53</v>
      </c>
      <c r="K79" s="4">
        <f t="shared" si="15"/>
        <v>0</v>
      </c>
      <c r="L79" s="4">
        <f>L80+L81+L82</f>
        <v>0</v>
      </c>
      <c r="M79" s="13">
        <f t="shared" ref="M79:Q79" si="23">M80+M81+M82</f>
        <v>0</v>
      </c>
      <c r="N79" s="4">
        <f t="shared" si="23"/>
        <v>0</v>
      </c>
      <c r="O79" s="4">
        <f t="shared" si="23"/>
        <v>0</v>
      </c>
      <c r="P79" s="4">
        <f t="shared" si="23"/>
        <v>0</v>
      </c>
      <c r="Q79" s="4">
        <f t="shared" si="23"/>
        <v>0</v>
      </c>
      <c r="R79" s="28" t="s">
        <v>64</v>
      </c>
      <c r="S79" s="28" t="s">
        <v>64</v>
      </c>
      <c r="T79" s="28" t="s">
        <v>64</v>
      </c>
      <c r="U79" s="28" t="s">
        <v>64</v>
      </c>
      <c r="V79" s="28" t="s">
        <v>64</v>
      </c>
      <c r="W79" s="28" t="s">
        <v>64</v>
      </c>
      <c r="X79" s="28" t="s">
        <v>64</v>
      </c>
      <c r="Y79" s="28" t="s">
        <v>64</v>
      </c>
      <c r="Z79" s="28" t="s">
        <v>64</v>
      </c>
    </row>
    <row r="80" spans="1:26" ht="30.75" customHeight="1" x14ac:dyDescent="0.3">
      <c r="A80" s="36"/>
      <c r="B80" s="38"/>
      <c r="C80" s="29"/>
      <c r="D80" s="32"/>
      <c r="E80" s="40"/>
      <c r="F80" s="6"/>
      <c r="G80" s="36"/>
      <c r="H80" s="36"/>
      <c r="I80" s="29"/>
      <c r="J80" s="7" t="s">
        <v>60</v>
      </c>
      <c r="K80" s="4">
        <f t="shared" si="15"/>
        <v>0</v>
      </c>
      <c r="L80" s="4">
        <v>0</v>
      </c>
      <c r="M80" s="13">
        <v>0</v>
      </c>
      <c r="N80" s="4">
        <v>0</v>
      </c>
      <c r="O80" s="4">
        <v>0</v>
      </c>
      <c r="P80" s="4">
        <v>0</v>
      </c>
      <c r="Q80" s="4">
        <v>0</v>
      </c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30.75" customHeight="1" x14ac:dyDescent="0.3">
      <c r="A81" s="36"/>
      <c r="B81" s="38"/>
      <c r="C81" s="29"/>
      <c r="D81" s="32"/>
      <c r="E81" s="40"/>
      <c r="F81" s="6"/>
      <c r="G81" s="36"/>
      <c r="H81" s="36"/>
      <c r="I81" s="29"/>
      <c r="J81" s="7" t="s">
        <v>55</v>
      </c>
      <c r="K81" s="4">
        <f t="shared" si="15"/>
        <v>0</v>
      </c>
      <c r="L81" s="4">
        <v>0</v>
      </c>
      <c r="M81" s="13">
        <v>0</v>
      </c>
      <c r="N81" s="4">
        <v>0</v>
      </c>
      <c r="O81" s="4">
        <v>0</v>
      </c>
      <c r="P81" s="4">
        <v>0</v>
      </c>
      <c r="Q81" s="4">
        <v>0</v>
      </c>
      <c r="R81" s="29"/>
      <c r="S81" s="29"/>
      <c r="T81" s="29"/>
      <c r="U81" s="29"/>
      <c r="V81" s="29"/>
      <c r="W81" s="29"/>
      <c r="X81" s="29"/>
      <c r="Y81" s="29"/>
      <c r="Z81" s="29"/>
    </row>
    <row r="82" spans="1:26" x14ac:dyDescent="0.3">
      <c r="A82" s="36"/>
      <c r="B82" s="38"/>
      <c r="C82" s="29"/>
      <c r="D82" s="32"/>
      <c r="E82" s="40"/>
      <c r="F82" s="6"/>
      <c r="G82" s="36"/>
      <c r="H82" s="36"/>
      <c r="I82" s="29"/>
      <c r="J82" s="7" t="s">
        <v>54</v>
      </c>
      <c r="K82" s="4">
        <f t="shared" si="15"/>
        <v>0</v>
      </c>
      <c r="L82" s="4">
        <v>0</v>
      </c>
      <c r="M82" s="13">
        <v>0</v>
      </c>
      <c r="N82" s="4">
        <v>0</v>
      </c>
      <c r="O82" s="4">
        <v>0</v>
      </c>
      <c r="P82" s="4">
        <v>0</v>
      </c>
      <c r="Q82" s="4">
        <v>0</v>
      </c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8" customHeight="1" x14ac:dyDescent="0.3">
      <c r="A83" s="35" t="s">
        <v>96</v>
      </c>
      <c r="B83" s="37" t="s">
        <v>29</v>
      </c>
      <c r="C83" s="28">
        <v>2020</v>
      </c>
      <c r="D83" s="31">
        <v>2025</v>
      </c>
      <c r="E83" s="39" t="s">
        <v>19</v>
      </c>
      <c r="F83" s="6"/>
      <c r="G83" s="35" t="s">
        <v>20</v>
      </c>
      <c r="H83" s="35" t="s">
        <v>21</v>
      </c>
      <c r="I83" s="28" t="s">
        <v>64</v>
      </c>
      <c r="J83" s="7" t="s">
        <v>53</v>
      </c>
      <c r="K83" s="4">
        <f t="shared" si="15"/>
        <v>10000</v>
      </c>
      <c r="L83" s="4">
        <f>L84+L85+L86</f>
        <v>0</v>
      </c>
      <c r="M83" s="13">
        <f t="shared" ref="M83:Q83" si="24">M84+M85+M86</f>
        <v>0</v>
      </c>
      <c r="N83" s="4">
        <f t="shared" si="24"/>
        <v>0</v>
      </c>
      <c r="O83" s="4">
        <f t="shared" si="24"/>
        <v>0</v>
      </c>
      <c r="P83" s="4">
        <f t="shared" si="24"/>
        <v>5000</v>
      </c>
      <c r="Q83" s="4">
        <f t="shared" si="24"/>
        <v>5000</v>
      </c>
      <c r="R83" s="31" t="s">
        <v>47</v>
      </c>
      <c r="S83" s="28" t="s">
        <v>39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</row>
    <row r="84" spans="1:26" ht="30" customHeight="1" x14ac:dyDescent="0.3">
      <c r="A84" s="36"/>
      <c r="B84" s="38"/>
      <c r="C84" s="29"/>
      <c r="D84" s="32"/>
      <c r="E84" s="40"/>
      <c r="F84" s="6"/>
      <c r="G84" s="36"/>
      <c r="H84" s="36"/>
      <c r="I84" s="29"/>
      <c r="J84" s="7" t="s">
        <v>60</v>
      </c>
      <c r="K84" s="4">
        <f t="shared" si="15"/>
        <v>0</v>
      </c>
      <c r="L84" s="4">
        <v>0</v>
      </c>
      <c r="M84" s="13">
        <v>0</v>
      </c>
      <c r="N84" s="4">
        <v>0</v>
      </c>
      <c r="O84" s="4">
        <v>0</v>
      </c>
      <c r="P84" s="4">
        <v>0</v>
      </c>
      <c r="Q84" s="4">
        <v>0</v>
      </c>
      <c r="R84" s="32"/>
      <c r="S84" s="29"/>
      <c r="T84" s="29"/>
      <c r="U84" s="29"/>
      <c r="V84" s="29"/>
      <c r="W84" s="29"/>
      <c r="X84" s="29"/>
      <c r="Y84" s="29"/>
      <c r="Z84" s="29"/>
    </row>
    <row r="85" spans="1:26" ht="30" customHeight="1" x14ac:dyDescent="0.3">
      <c r="A85" s="36"/>
      <c r="B85" s="38"/>
      <c r="C85" s="29"/>
      <c r="D85" s="32"/>
      <c r="E85" s="40"/>
      <c r="F85" s="6"/>
      <c r="G85" s="36"/>
      <c r="H85" s="36"/>
      <c r="I85" s="29"/>
      <c r="J85" s="7" t="s">
        <v>55</v>
      </c>
      <c r="K85" s="4">
        <f t="shared" si="15"/>
        <v>0</v>
      </c>
      <c r="L85" s="4">
        <v>0</v>
      </c>
      <c r="M85" s="13">
        <v>0</v>
      </c>
      <c r="N85" s="4">
        <v>0</v>
      </c>
      <c r="O85" s="4">
        <v>0</v>
      </c>
      <c r="P85" s="4">
        <v>0</v>
      </c>
      <c r="Q85" s="4">
        <v>0</v>
      </c>
      <c r="R85" s="32"/>
      <c r="S85" s="29"/>
      <c r="T85" s="29"/>
      <c r="U85" s="29"/>
      <c r="V85" s="29"/>
      <c r="W85" s="29"/>
      <c r="X85" s="29"/>
      <c r="Y85" s="29"/>
      <c r="Z85" s="29"/>
    </row>
    <row r="86" spans="1:26" x14ac:dyDescent="0.3">
      <c r="A86" s="36"/>
      <c r="B86" s="38"/>
      <c r="C86" s="29"/>
      <c r="D86" s="32"/>
      <c r="E86" s="40"/>
      <c r="F86" s="6"/>
      <c r="G86" s="36"/>
      <c r="H86" s="36"/>
      <c r="I86" s="29"/>
      <c r="J86" s="7" t="s">
        <v>54</v>
      </c>
      <c r="K86" s="4">
        <f t="shared" si="15"/>
        <v>10000</v>
      </c>
      <c r="L86" s="4">
        <v>0</v>
      </c>
      <c r="M86" s="13">
        <v>0</v>
      </c>
      <c r="N86" s="4">
        <v>0</v>
      </c>
      <c r="O86" s="4">
        <v>0</v>
      </c>
      <c r="P86" s="4">
        <v>5000</v>
      </c>
      <c r="Q86" s="4">
        <v>5000</v>
      </c>
      <c r="R86" s="32"/>
      <c r="S86" s="29"/>
      <c r="T86" s="29"/>
      <c r="U86" s="29"/>
      <c r="V86" s="29"/>
      <c r="W86" s="29"/>
      <c r="X86" s="29"/>
      <c r="Y86" s="29"/>
      <c r="Z86" s="29"/>
    </row>
    <row r="87" spans="1:26" ht="18" customHeight="1" x14ac:dyDescent="0.3">
      <c r="A87" s="35" t="s">
        <v>97</v>
      </c>
      <c r="B87" s="37" t="s">
        <v>30</v>
      </c>
      <c r="C87" s="28">
        <v>2020</v>
      </c>
      <c r="D87" s="31">
        <v>2025</v>
      </c>
      <c r="E87" s="39" t="s">
        <v>19</v>
      </c>
      <c r="F87" s="6"/>
      <c r="G87" s="35" t="s">
        <v>20</v>
      </c>
      <c r="H87" s="35" t="s">
        <v>21</v>
      </c>
      <c r="I87" s="28" t="s">
        <v>64</v>
      </c>
      <c r="J87" s="7" t="s">
        <v>53</v>
      </c>
      <c r="K87" s="4">
        <f t="shared" si="15"/>
        <v>0</v>
      </c>
      <c r="L87" s="4">
        <f>L88+L89+L90</f>
        <v>0</v>
      </c>
      <c r="M87" s="13">
        <f t="shared" ref="M87:Q87" si="25">M88+M89+M90</f>
        <v>0</v>
      </c>
      <c r="N87" s="4">
        <f t="shared" si="25"/>
        <v>0</v>
      </c>
      <c r="O87" s="4">
        <f t="shared" si="25"/>
        <v>0</v>
      </c>
      <c r="P87" s="4">
        <f t="shared" si="25"/>
        <v>0</v>
      </c>
      <c r="Q87" s="4">
        <f t="shared" si="25"/>
        <v>0</v>
      </c>
      <c r="R87" s="28" t="s">
        <v>64</v>
      </c>
      <c r="S87" s="28" t="s">
        <v>64</v>
      </c>
      <c r="T87" s="28" t="s">
        <v>64</v>
      </c>
      <c r="U87" s="28" t="s">
        <v>64</v>
      </c>
      <c r="V87" s="28" t="s">
        <v>64</v>
      </c>
      <c r="W87" s="28" t="s">
        <v>64</v>
      </c>
      <c r="X87" s="28" t="s">
        <v>64</v>
      </c>
      <c r="Y87" s="28" t="s">
        <v>64</v>
      </c>
      <c r="Z87" s="28" t="s">
        <v>64</v>
      </c>
    </row>
    <row r="88" spans="1:26" ht="30.75" customHeight="1" x14ac:dyDescent="0.3">
      <c r="A88" s="36"/>
      <c r="B88" s="38"/>
      <c r="C88" s="29"/>
      <c r="D88" s="32"/>
      <c r="E88" s="40"/>
      <c r="F88" s="6"/>
      <c r="G88" s="36"/>
      <c r="H88" s="36"/>
      <c r="I88" s="29"/>
      <c r="J88" s="7" t="s">
        <v>60</v>
      </c>
      <c r="K88" s="4">
        <f t="shared" si="15"/>
        <v>0</v>
      </c>
      <c r="L88" s="4">
        <v>0</v>
      </c>
      <c r="M88" s="13">
        <v>0</v>
      </c>
      <c r="N88" s="4">
        <v>0</v>
      </c>
      <c r="O88" s="4">
        <v>0</v>
      </c>
      <c r="P88" s="4">
        <v>0</v>
      </c>
      <c r="Q88" s="4">
        <v>0</v>
      </c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30.75" customHeight="1" x14ac:dyDescent="0.3">
      <c r="A89" s="36"/>
      <c r="B89" s="38"/>
      <c r="C89" s="29"/>
      <c r="D89" s="32"/>
      <c r="E89" s="40"/>
      <c r="F89" s="6"/>
      <c r="G89" s="36"/>
      <c r="H89" s="36"/>
      <c r="I89" s="29"/>
      <c r="J89" s="7" t="s">
        <v>55</v>
      </c>
      <c r="K89" s="4">
        <f t="shared" si="15"/>
        <v>0</v>
      </c>
      <c r="L89" s="4">
        <v>0</v>
      </c>
      <c r="M89" s="13">
        <v>0</v>
      </c>
      <c r="N89" s="4">
        <v>0</v>
      </c>
      <c r="O89" s="4">
        <v>0</v>
      </c>
      <c r="P89" s="4">
        <v>0</v>
      </c>
      <c r="Q89" s="4">
        <v>0</v>
      </c>
      <c r="R89" s="29"/>
      <c r="S89" s="29"/>
      <c r="T89" s="29"/>
      <c r="U89" s="29"/>
      <c r="V89" s="29"/>
      <c r="W89" s="29"/>
      <c r="X89" s="29"/>
      <c r="Y89" s="29"/>
      <c r="Z89" s="29"/>
    </row>
    <row r="90" spans="1:26" x14ac:dyDescent="0.3">
      <c r="A90" s="36"/>
      <c r="B90" s="38"/>
      <c r="C90" s="29"/>
      <c r="D90" s="32"/>
      <c r="E90" s="40"/>
      <c r="F90" s="6"/>
      <c r="G90" s="36"/>
      <c r="H90" s="36"/>
      <c r="I90" s="29"/>
      <c r="J90" s="7" t="s">
        <v>54</v>
      </c>
      <c r="K90" s="4">
        <f t="shared" si="15"/>
        <v>0</v>
      </c>
      <c r="L90" s="4">
        <v>0</v>
      </c>
      <c r="M90" s="13">
        <v>0</v>
      </c>
      <c r="N90" s="4">
        <v>0</v>
      </c>
      <c r="O90" s="4">
        <v>0</v>
      </c>
      <c r="P90" s="4">
        <v>0</v>
      </c>
      <c r="Q90" s="4">
        <v>0</v>
      </c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8" customHeight="1" x14ac:dyDescent="0.3">
      <c r="A91" s="35" t="s">
        <v>98</v>
      </c>
      <c r="B91" s="31" t="s">
        <v>31</v>
      </c>
      <c r="C91" s="28">
        <v>2020</v>
      </c>
      <c r="D91" s="31">
        <v>2025</v>
      </c>
      <c r="E91" s="39" t="s">
        <v>19</v>
      </c>
      <c r="F91" s="6"/>
      <c r="G91" s="35" t="s">
        <v>20</v>
      </c>
      <c r="H91" s="35" t="s">
        <v>21</v>
      </c>
      <c r="I91" s="28" t="s">
        <v>64</v>
      </c>
      <c r="J91" s="7" t="s">
        <v>53</v>
      </c>
      <c r="K91" s="4">
        <f t="shared" ref="K91:K134" si="26">SUM(L91:Q91)</f>
        <v>0</v>
      </c>
      <c r="L91" s="4">
        <f>L92+L93+L94</f>
        <v>0</v>
      </c>
      <c r="M91" s="13">
        <f t="shared" ref="M91:Q91" si="27">M92+M93+M94</f>
        <v>0</v>
      </c>
      <c r="N91" s="4">
        <f t="shared" si="27"/>
        <v>0</v>
      </c>
      <c r="O91" s="4">
        <f t="shared" si="27"/>
        <v>0</v>
      </c>
      <c r="P91" s="4">
        <f t="shared" si="27"/>
        <v>0</v>
      </c>
      <c r="Q91" s="4">
        <f t="shared" si="27"/>
        <v>0</v>
      </c>
      <c r="R91" s="28" t="s">
        <v>64</v>
      </c>
      <c r="S91" s="28" t="s">
        <v>64</v>
      </c>
      <c r="T91" s="28" t="s">
        <v>64</v>
      </c>
      <c r="U91" s="28" t="s">
        <v>64</v>
      </c>
      <c r="V91" s="28" t="s">
        <v>64</v>
      </c>
      <c r="W91" s="28" t="s">
        <v>64</v>
      </c>
      <c r="X91" s="28" t="s">
        <v>64</v>
      </c>
      <c r="Y91" s="28" t="s">
        <v>64</v>
      </c>
      <c r="Z91" s="28" t="s">
        <v>64</v>
      </c>
    </row>
    <row r="92" spans="1:26" ht="27.75" customHeight="1" x14ac:dyDescent="0.3">
      <c r="A92" s="36"/>
      <c r="B92" s="32"/>
      <c r="C92" s="29"/>
      <c r="D92" s="32"/>
      <c r="E92" s="40"/>
      <c r="F92" s="6"/>
      <c r="G92" s="36"/>
      <c r="H92" s="36"/>
      <c r="I92" s="29"/>
      <c r="J92" s="7" t="s">
        <v>60</v>
      </c>
      <c r="K92" s="4">
        <f t="shared" si="26"/>
        <v>0</v>
      </c>
      <c r="L92" s="4">
        <v>0</v>
      </c>
      <c r="M92" s="13">
        <v>0</v>
      </c>
      <c r="N92" s="4">
        <v>0</v>
      </c>
      <c r="O92" s="4">
        <v>0</v>
      </c>
      <c r="P92" s="4">
        <v>0</v>
      </c>
      <c r="Q92" s="4">
        <v>0</v>
      </c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27.75" customHeight="1" x14ac:dyDescent="0.3">
      <c r="A93" s="36"/>
      <c r="B93" s="32"/>
      <c r="C93" s="29"/>
      <c r="D93" s="32"/>
      <c r="E93" s="40"/>
      <c r="F93" s="6"/>
      <c r="G93" s="36"/>
      <c r="H93" s="36"/>
      <c r="I93" s="29"/>
      <c r="J93" s="7" t="s">
        <v>55</v>
      </c>
      <c r="K93" s="4">
        <f t="shared" si="26"/>
        <v>0</v>
      </c>
      <c r="L93" s="4">
        <v>0</v>
      </c>
      <c r="M93" s="13">
        <v>0</v>
      </c>
      <c r="N93" s="4">
        <v>0</v>
      </c>
      <c r="O93" s="4">
        <v>0</v>
      </c>
      <c r="P93" s="4">
        <v>0</v>
      </c>
      <c r="Q93" s="4">
        <v>0</v>
      </c>
      <c r="R93" s="29"/>
      <c r="S93" s="29"/>
      <c r="T93" s="29"/>
      <c r="U93" s="29"/>
      <c r="V93" s="29"/>
      <c r="W93" s="29"/>
      <c r="X93" s="29"/>
      <c r="Y93" s="29"/>
      <c r="Z93" s="29"/>
    </row>
    <row r="94" spans="1:26" x14ac:dyDescent="0.3">
      <c r="A94" s="36"/>
      <c r="B94" s="47"/>
      <c r="C94" s="29"/>
      <c r="D94" s="32"/>
      <c r="E94" s="40"/>
      <c r="F94" s="6"/>
      <c r="G94" s="36"/>
      <c r="H94" s="36"/>
      <c r="I94" s="29"/>
      <c r="J94" s="7" t="s">
        <v>54</v>
      </c>
      <c r="K94" s="4">
        <f t="shared" si="26"/>
        <v>0</v>
      </c>
      <c r="L94" s="4">
        <v>0</v>
      </c>
      <c r="M94" s="13">
        <v>0</v>
      </c>
      <c r="N94" s="4">
        <v>0</v>
      </c>
      <c r="O94" s="4">
        <v>0</v>
      </c>
      <c r="P94" s="4">
        <v>0</v>
      </c>
      <c r="Q94" s="4">
        <v>0</v>
      </c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21" customHeight="1" x14ac:dyDescent="0.3">
      <c r="A95" s="35" t="s">
        <v>99</v>
      </c>
      <c r="B95" s="41" t="s">
        <v>32</v>
      </c>
      <c r="C95" s="28">
        <v>2020</v>
      </c>
      <c r="D95" s="31">
        <v>2025</v>
      </c>
      <c r="E95" s="39" t="s">
        <v>19</v>
      </c>
      <c r="F95" s="6"/>
      <c r="G95" s="35" t="s">
        <v>20</v>
      </c>
      <c r="H95" s="35" t="s">
        <v>21</v>
      </c>
      <c r="I95" s="28" t="s">
        <v>64</v>
      </c>
      <c r="J95" s="7" t="s">
        <v>53</v>
      </c>
      <c r="K95" s="4">
        <f t="shared" si="26"/>
        <v>20000</v>
      </c>
      <c r="L95" s="4">
        <f>L96+L97+L98</f>
        <v>0</v>
      </c>
      <c r="M95" s="13">
        <f t="shared" ref="M95:Q95" si="28">M96+M97+M98</f>
        <v>0</v>
      </c>
      <c r="N95" s="4">
        <f t="shared" si="28"/>
        <v>0</v>
      </c>
      <c r="O95" s="4">
        <f t="shared" si="28"/>
        <v>0</v>
      </c>
      <c r="P95" s="4">
        <f t="shared" si="28"/>
        <v>10000</v>
      </c>
      <c r="Q95" s="4">
        <f t="shared" si="28"/>
        <v>10000</v>
      </c>
      <c r="R95" s="28" t="s">
        <v>64</v>
      </c>
      <c r="S95" s="28" t="s">
        <v>64</v>
      </c>
      <c r="T95" s="28" t="s">
        <v>64</v>
      </c>
      <c r="U95" s="28" t="s">
        <v>64</v>
      </c>
      <c r="V95" s="28" t="s">
        <v>64</v>
      </c>
      <c r="W95" s="28" t="s">
        <v>64</v>
      </c>
      <c r="X95" s="28" t="s">
        <v>64</v>
      </c>
      <c r="Y95" s="28" t="s">
        <v>64</v>
      </c>
      <c r="Z95" s="28" t="s">
        <v>64</v>
      </c>
    </row>
    <row r="96" spans="1:26" ht="32.25" customHeight="1" x14ac:dyDescent="0.3">
      <c r="A96" s="36"/>
      <c r="B96" s="42"/>
      <c r="C96" s="29"/>
      <c r="D96" s="32"/>
      <c r="E96" s="40"/>
      <c r="F96" s="6"/>
      <c r="G96" s="36"/>
      <c r="H96" s="36"/>
      <c r="I96" s="29"/>
      <c r="J96" s="7" t="s">
        <v>60</v>
      </c>
      <c r="K96" s="4">
        <f t="shared" si="26"/>
        <v>0</v>
      </c>
      <c r="L96" s="4">
        <v>0</v>
      </c>
      <c r="M96" s="13">
        <v>0</v>
      </c>
      <c r="N96" s="4">
        <v>0</v>
      </c>
      <c r="O96" s="4">
        <v>0</v>
      </c>
      <c r="P96" s="4">
        <v>0</v>
      </c>
      <c r="Q96" s="4">
        <v>0</v>
      </c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32.25" customHeight="1" x14ac:dyDescent="0.3">
      <c r="A97" s="36"/>
      <c r="B97" s="42"/>
      <c r="C97" s="29"/>
      <c r="D97" s="32"/>
      <c r="E97" s="40"/>
      <c r="F97" s="6"/>
      <c r="G97" s="36"/>
      <c r="H97" s="36"/>
      <c r="I97" s="29"/>
      <c r="J97" s="7" t="s">
        <v>55</v>
      </c>
      <c r="K97" s="4">
        <f t="shared" si="26"/>
        <v>0</v>
      </c>
      <c r="L97" s="4">
        <v>0</v>
      </c>
      <c r="M97" s="13">
        <v>0</v>
      </c>
      <c r="N97" s="4">
        <v>0</v>
      </c>
      <c r="O97" s="4">
        <v>0</v>
      </c>
      <c r="P97" s="4">
        <v>0</v>
      </c>
      <c r="Q97" s="4">
        <v>0</v>
      </c>
      <c r="R97" s="29"/>
      <c r="S97" s="29"/>
      <c r="T97" s="29"/>
      <c r="U97" s="29"/>
      <c r="V97" s="29"/>
      <c r="W97" s="29"/>
      <c r="X97" s="29"/>
      <c r="Y97" s="29"/>
      <c r="Z97" s="29"/>
    </row>
    <row r="98" spans="1:26" x14ac:dyDescent="0.3">
      <c r="A98" s="36"/>
      <c r="B98" s="42"/>
      <c r="C98" s="29"/>
      <c r="D98" s="32"/>
      <c r="E98" s="40"/>
      <c r="F98" s="6"/>
      <c r="G98" s="36"/>
      <c r="H98" s="36"/>
      <c r="I98" s="29"/>
      <c r="J98" s="7" t="s">
        <v>54</v>
      </c>
      <c r="K98" s="4">
        <f t="shared" si="26"/>
        <v>20000</v>
      </c>
      <c r="L98" s="4">
        <v>0</v>
      </c>
      <c r="M98" s="13">
        <v>0</v>
      </c>
      <c r="N98" s="4">
        <v>0</v>
      </c>
      <c r="O98" s="4">
        <v>0</v>
      </c>
      <c r="P98" s="4">
        <v>10000</v>
      </c>
      <c r="Q98" s="4">
        <v>10000</v>
      </c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21" customHeight="1" x14ac:dyDescent="0.3">
      <c r="A99" s="35" t="s">
        <v>100</v>
      </c>
      <c r="B99" s="37" t="s">
        <v>33</v>
      </c>
      <c r="C99" s="28">
        <v>2020</v>
      </c>
      <c r="D99" s="31">
        <v>2025</v>
      </c>
      <c r="E99" s="39" t="s">
        <v>19</v>
      </c>
      <c r="F99" s="6"/>
      <c r="G99" s="35" t="s">
        <v>20</v>
      </c>
      <c r="H99" s="35" t="s">
        <v>21</v>
      </c>
      <c r="I99" s="28" t="s">
        <v>64</v>
      </c>
      <c r="J99" s="7" t="s">
        <v>53</v>
      </c>
      <c r="K99" s="4">
        <f t="shared" si="26"/>
        <v>0</v>
      </c>
      <c r="L99" s="4">
        <f>L100+L101+L102</f>
        <v>0</v>
      </c>
      <c r="M99" s="13">
        <f t="shared" ref="M99:Q99" si="29">M100+M101+M102</f>
        <v>0</v>
      </c>
      <c r="N99" s="4">
        <f t="shared" si="29"/>
        <v>0</v>
      </c>
      <c r="O99" s="4">
        <f t="shared" si="29"/>
        <v>0</v>
      </c>
      <c r="P99" s="4">
        <f t="shared" si="29"/>
        <v>0</v>
      </c>
      <c r="Q99" s="4">
        <f t="shared" si="29"/>
        <v>0</v>
      </c>
      <c r="R99" s="28" t="s">
        <v>64</v>
      </c>
      <c r="S99" s="28" t="s">
        <v>64</v>
      </c>
      <c r="T99" s="28" t="s">
        <v>64</v>
      </c>
      <c r="U99" s="28" t="s">
        <v>64</v>
      </c>
      <c r="V99" s="28" t="s">
        <v>64</v>
      </c>
      <c r="W99" s="28" t="s">
        <v>64</v>
      </c>
      <c r="X99" s="28" t="s">
        <v>64</v>
      </c>
      <c r="Y99" s="28" t="s">
        <v>64</v>
      </c>
      <c r="Z99" s="28" t="s">
        <v>64</v>
      </c>
    </row>
    <row r="100" spans="1:26" ht="27.75" customHeight="1" x14ac:dyDescent="0.3">
      <c r="A100" s="36"/>
      <c r="B100" s="38"/>
      <c r="C100" s="29"/>
      <c r="D100" s="32"/>
      <c r="E100" s="40"/>
      <c r="F100" s="6"/>
      <c r="G100" s="36"/>
      <c r="H100" s="36"/>
      <c r="I100" s="29"/>
      <c r="J100" s="7" t="s">
        <v>60</v>
      </c>
      <c r="K100" s="4">
        <f t="shared" si="26"/>
        <v>0</v>
      </c>
      <c r="L100" s="4">
        <v>0</v>
      </c>
      <c r="M100" s="13">
        <v>0</v>
      </c>
      <c r="N100" s="4">
        <v>0</v>
      </c>
      <c r="O100" s="4">
        <v>0</v>
      </c>
      <c r="P100" s="4">
        <v>0</v>
      </c>
      <c r="Q100" s="4">
        <v>0</v>
      </c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27.75" customHeight="1" x14ac:dyDescent="0.3">
      <c r="A101" s="36"/>
      <c r="B101" s="38"/>
      <c r="C101" s="29"/>
      <c r="D101" s="32"/>
      <c r="E101" s="40"/>
      <c r="F101" s="6"/>
      <c r="G101" s="36"/>
      <c r="H101" s="36"/>
      <c r="I101" s="29"/>
      <c r="J101" s="7" t="s">
        <v>55</v>
      </c>
      <c r="K101" s="4">
        <f t="shared" si="26"/>
        <v>0</v>
      </c>
      <c r="L101" s="4">
        <v>0</v>
      </c>
      <c r="M101" s="13">
        <v>0</v>
      </c>
      <c r="N101" s="4">
        <v>0</v>
      </c>
      <c r="O101" s="4">
        <v>0</v>
      </c>
      <c r="P101" s="4">
        <v>0</v>
      </c>
      <c r="Q101" s="4">
        <v>0</v>
      </c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x14ac:dyDescent="0.3">
      <c r="A102" s="36"/>
      <c r="B102" s="38"/>
      <c r="C102" s="29"/>
      <c r="D102" s="32"/>
      <c r="E102" s="40"/>
      <c r="F102" s="6"/>
      <c r="G102" s="36"/>
      <c r="H102" s="36"/>
      <c r="I102" s="29"/>
      <c r="J102" s="7" t="s">
        <v>54</v>
      </c>
      <c r="K102" s="4">
        <f t="shared" si="26"/>
        <v>0</v>
      </c>
      <c r="L102" s="4">
        <v>0</v>
      </c>
      <c r="M102" s="13">
        <v>0</v>
      </c>
      <c r="N102" s="4">
        <v>0</v>
      </c>
      <c r="O102" s="4">
        <v>0</v>
      </c>
      <c r="P102" s="4">
        <v>0</v>
      </c>
      <c r="Q102" s="4">
        <v>0</v>
      </c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9.5" customHeight="1" x14ac:dyDescent="0.3">
      <c r="A103" s="35" t="s">
        <v>101</v>
      </c>
      <c r="B103" s="41" t="s">
        <v>34</v>
      </c>
      <c r="C103" s="28">
        <v>2020</v>
      </c>
      <c r="D103" s="31">
        <v>2025</v>
      </c>
      <c r="E103" s="39" t="s">
        <v>19</v>
      </c>
      <c r="F103" s="6"/>
      <c r="G103" s="35" t="s">
        <v>20</v>
      </c>
      <c r="H103" s="35" t="s">
        <v>21</v>
      </c>
      <c r="I103" s="28" t="s">
        <v>64</v>
      </c>
      <c r="J103" s="7" t="s">
        <v>53</v>
      </c>
      <c r="K103" s="4">
        <f t="shared" si="26"/>
        <v>0</v>
      </c>
      <c r="L103" s="4">
        <f>L104+L105+L106</f>
        <v>0</v>
      </c>
      <c r="M103" s="13">
        <f t="shared" ref="M103:Q103" si="30">M104+M105+M106</f>
        <v>0</v>
      </c>
      <c r="N103" s="4">
        <f t="shared" si="30"/>
        <v>0</v>
      </c>
      <c r="O103" s="4">
        <f t="shared" si="30"/>
        <v>0</v>
      </c>
      <c r="P103" s="4">
        <f t="shared" si="30"/>
        <v>0</v>
      </c>
      <c r="Q103" s="4">
        <f t="shared" si="30"/>
        <v>0</v>
      </c>
      <c r="R103" s="28" t="s">
        <v>64</v>
      </c>
      <c r="S103" s="28" t="s">
        <v>64</v>
      </c>
      <c r="T103" s="28" t="s">
        <v>64</v>
      </c>
      <c r="U103" s="28" t="s">
        <v>64</v>
      </c>
      <c r="V103" s="28" t="s">
        <v>64</v>
      </c>
      <c r="W103" s="28" t="s">
        <v>64</v>
      </c>
      <c r="X103" s="28" t="s">
        <v>64</v>
      </c>
      <c r="Y103" s="28" t="s">
        <v>64</v>
      </c>
      <c r="Z103" s="28" t="s">
        <v>64</v>
      </c>
    </row>
    <row r="104" spans="1:26" ht="27.75" customHeight="1" x14ac:dyDescent="0.3">
      <c r="A104" s="36"/>
      <c r="B104" s="42"/>
      <c r="C104" s="29"/>
      <c r="D104" s="32"/>
      <c r="E104" s="40"/>
      <c r="F104" s="6"/>
      <c r="G104" s="36"/>
      <c r="H104" s="36"/>
      <c r="I104" s="29"/>
      <c r="J104" s="7" t="s">
        <v>60</v>
      </c>
      <c r="K104" s="4">
        <f t="shared" si="26"/>
        <v>0</v>
      </c>
      <c r="L104" s="4">
        <v>0</v>
      </c>
      <c r="M104" s="13">
        <v>0</v>
      </c>
      <c r="N104" s="4">
        <v>0</v>
      </c>
      <c r="O104" s="4">
        <v>0</v>
      </c>
      <c r="P104" s="4">
        <v>0</v>
      </c>
      <c r="Q104" s="4">
        <v>0</v>
      </c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27.75" customHeight="1" x14ac:dyDescent="0.3">
      <c r="A105" s="36"/>
      <c r="B105" s="42"/>
      <c r="C105" s="29"/>
      <c r="D105" s="32"/>
      <c r="E105" s="40"/>
      <c r="F105" s="6"/>
      <c r="G105" s="36"/>
      <c r="H105" s="36"/>
      <c r="I105" s="29"/>
      <c r="J105" s="7" t="s">
        <v>55</v>
      </c>
      <c r="K105" s="4">
        <f t="shared" si="26"/>
        <v>0</v>
      </c>
      <c r="L105" s="4">
        <v>0</v>
      </c>
      <c r="M105" s="13">
        <v>0</v>
      </c>
      <c r="N105" s="4">
        <v>0</v>
      </c>
      <c r="O105" s="4">
        <v>0</v>
      </c>
      <c r="P105" s="4">
        <v>0</v>
      </c>
      <c r="Q105" s="4">
        <v>0</v>
      </c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x14ac:dyDescent="0.3">
      <c r="A106" s="36"/>
      <c r="B106" s="42"/>
      <c r="C106" s="29"/>
      <c r="D106" s="32"/>
      <c r="E106" s="40"/>
      <c r="F106" s="6"/>
      <c r="G106" s="36"/>
      <c r="H106" s="36"/>
      <c r="I106" s="29"/>
      <c r="J106" s="7" t="s">
        <v>54</v>
      </c>
      <c r="K106" s="4">
        <f t="shared" si="26"/>
        <v>0</v>
      </c>
      <c r="L106" s="4">
        <v>0</v>
      </c>
      <c r="M106" s="13">
        <v>0</v>
      </c>
      <c r="N106" s="4">
        <v>0</v>
      </c>
      <c r="O106" s="4">
        <v>0</v>
      </c>
      <c r="P106" s="4">
        <v>0</v>
      </c>
      <c r="Q106" s="4">
        <v>0</v>
      </c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9.5" customHeight="1" x14ac:dyDescent="0.3">
      <c r="A107" s="35" t="s">
        <v>102</v>
      </c>
      <c r="B107" s="37" t="s">
        <v>35</v>
      </c>
      <c r="C107" s="28">
        <v>2020</v>
      </c>
      <c r="D107" s="31">
        <v>2025</v>
      </c>
      <c r="E107" s="39" t="s">
        <v>19</v>
      </c>
      <c r="F107" s="6"/>
      <c r="G107" s="35" t="s">
        <v>20</v>
      </c>
      <c r="H107" s="35" t="s">
        <v>21</v>
      </c>
      <c r="I107" s="28" t="s">
        <v>64</v>
      </c>
      <c r="J107" s="7" t="s">
        <v>53</v>
      </c>
      <c r="K107" s="4">
        <f t="shared" si="26"/>
        <v>0</v>
      </c>
      <c r="L107" s="4">
        <f>L108+L109+L110</f>
        <v>0</v>
      </c>
      <c r="M107" s="13">
        <f t="shared" ref="M107:Q107" si="31">M108+M109+M110</f>
        <v>0</v>
      </c>
      <c r="N107" s="4">
        <f t="shared" si="31"/>
        <v>0</v>
      </c>
      <c r="O107" s="4">
        <f t="shared" si="31"/>
        <v>0</v>
      </c>
      <c r="P107" s="4">
        <f t="shared" si="31"/>
        <v>0</v>
      </c>
      <c r="Q107" s="4">
        <f t="shared" si="31"/>
        <v>0</v>
      </c>
      <c r="R107" s="28" t="s">
        <v>64</v>
      </c>
      <c r="S107" s="28" t="s">
        <v>64</v>
      </c>
      <c r="T107" s="28" t="s">
        <v>64</v>
      </c>
      <c r="U107" s="28" t="s">
        <v>64</v>
      </c>
      <c r="V107" s="28" t="s">
        <v>64</v>
      </c>
      <c r="W107" s="28" t="s">
        <v>64</v>
      </c>
      <c r="X107" s="28" t="s">
        <v>64</v>
      </c>
      <c r="Y107" s="28" t="s">
        <v>64</v>
      </c>
      <c r="Z107" s="28" t="s">
        <v>64</v>
      </c>
    </row>
    <row r="108" spans="1:26" ht="28.5" customHeight="1" x14ac:dyDescent="0.3">
      <c r="A108" s="36"/>
      <c r="B108" s="38"/>
      <c r="C108" s="29"/>
      <c r="D108" s="32"/>
      <c r="E108" s="40"/>
      <c r="F108" s="6"/>
      <c r="G108" s="36"/>
      <c r="H108" s="36"/>
      <c r="I108" s="29"/>
      <c r="J108" s="7" t="s">
        <v>60</v>
      </c>
      <c r="K108" s="4">
        <f t="shared" si="26"/>
        <v>0</v>
      </c>
      <c r="L108" s="4">
        <v>0</v>
      </c>
      <c r="M108" s="13">
        <v>0</v>
      </c>
      <c r="N108" s="4">
        <v>0</v>
      </c>
      <c r="O108" s="4">
        <v>0</v>
      </c>
      <c r="P108" s="4">
        <v>0</v>
      </c>
      <c r="Q108" s="4">
        <v>0</v>
      </c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28.5" customHeight="1" x14ac:dyDescent="0.3">
      <c r="A109" s="36"/>
      <c r="B109" s="38"/>
      <c r="C109" s="29"/>
      <c r="D109" s="32"/>
      <c r="E109" s="40"/>
      <c r="F109" s="6"/>
      <c r="G109" s="36"/>
      <c r="H109" s="36"/>
      <c r="I109" s="29"/>
      <c r="J109" s="7" t="s">
        <v>55</v>
      </c>
      <c r="K109" s="4">
        <f t="shared" si="26"/>
        <v>0</v>
      </c>
      <c r="L109" s="4">
        <v>0</v>
      </c>
      <c r="M109" s="13">
        <v>0</v>
      </c>
      <c r="N109" s="4">
        <v>0</v>
      </c>
      <c r="O109" s="4">
        <v>0</v>
      </c>
      <c r="P109" s="4">
        <v>0</v>
      </c>
      <c r="Q109" s="4">
        <v>0</v>
      </c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x14ac:dyDescent="0.3">
      <c r="A110" s="36"/>
      <c r="B110" s="38"/>
      <c r="C110" s="29"/>
      <c r="D110" s="32"/>
      <c r="E110" s="40"/>
      <c r="F110" s="6"/>
      <c r="G110" s="36"/>
      <c r="H110" s="36"/>
      <c r="I110" s="29"/>
      <c r="J110" s="7" t="s">
        <v>54</v>
      </c>
      <c r="K110" s="4">
        <f t="shared" si="26"/>
        <v>0</v>
      </c>
      <c r="L110" s="4">
        <v>0</v>
      </c>
      <c r="M110" s="13">
        <v>0</v>
      </c>
      <c r="N110" s="4">
        <v>0</v>
      </c>
      <c r="O110" s="4">
        <v>0</v>
      </c>
      <c r="P110" s="4">
        <v>0</v>
      </c>
      <c r="Q110" s="4">
        <v>0</v>
      </c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9.5" customHeight="1" x14ac:dyDescent="0.3">
      <c r="A111" s="35" t="s">
        <v>103</v>
      </c>
      <c r="B111" s="37" t="s">
        <v>36</v>
      </c>
      <c r="C111" s="28">
        <v>2020</v>
      </c>
      <c r="D111" s="31">
        <v>2025</v>
      </c>
      <c r="E111" s="39" t="s">
        <v>19</v>
      </c>
      <c r="F111" s="6"/>
      <c r="G111" s="35" t="s">
        <v>20</v>
      </c>
      <c r="H111" s="35" t="s">
        <v>21</v>
      </c>
      <c r="I111" s="28" t="s">
        <v>64</v>
      </c>
      <c r="J111" s="7" t="s">
        <v>53</v>
      </c>
      <c r="K111" s="4">
        <f t="shared" si="26"/>
        <v>0</v>
      </c>
      <c r="L111" s="4">
        <f>L112+L113+L114</f>
        <v>0</v>
      </c>
      <c r="M111" s="13">
        <f t="shared" ref="M111:Q111" si="32">M112+M113+M114</f>
        <v>0</v>
      </c>
      <c r="N111" s="4">
        <f t="shared" si="32"/>
        <v>0</v>
      </c>
      <c r="O111" s="4">
        <f t="shared" si="32"/>
        <v>0</v>
      </c>
      <c r="P111" s="4">
        <f t="shared" si="32"/>
        <v>0</v>
      </c>
      <c r="Q111" s="4">
        <f t="shared" si="32"/>
        <v>0</v>
      </c>
      <c r="R111" s="28" t="s">
        <v>64</v>
      </c>
      <c r="S111" s="28" t="s">
        <v>64</v>
      </c>
      <c r="T111" s="28" t="s">
        <v>64</v>
      </c>
      <c r="U111" s="28" t="s">
        <v>64</v>
      </c>
      <c r="V111" s="28" t="s">
        <v>64</v>
      </c>
      <c r="W111" s="28" t="s">
        <v>64</v>
      </c>
      <c r="X111" s="28" t="s">
        <v>64</v>
      </c>
      <c r="Y111" s="28" t="s">
        <v>64</v>
      </c>
      <c r="Z111" s="28" t="s">
        <v>64</v>
      </c>
    </row>
    <row r="112" spans="1:26" ht="28.5" customHeight="1" x14ac:dyDescent="0.3">
      <c r="A112" s="36"/>
      <c r="B112" s="38"/>
      <c r="C112" s="29"/>
      <c r="D112" s="32"/>
      <c r="E112" s="40"/>
      <c r="F112" s="6"/>
      <c r="G112" s="36"/>
      <c r="H112" s="36"/>
      <c r="I112" s="29"/>
      <c r="J112" s="7" t="s">
        <v>60</v>
      </c>
      <c r="K112" s="4">
        <f t="shared" si="26"/>
        <v>0</v>
      </c>
      <c r="L112" s="4">
        <v>0</v>
      </c>
      <c r="M112" s="13">
        <v>0</v>
      </c>
      <c r="N112" s="4">
        <v>0</v>
      </c>
      <c r="O112" s="4">
        <v>0</v>
      </c>
      <c r="P112" s="4">
        <v>0</v>
      </c>
      <c r="Q112" s="4">
        <v>0</v>
      </c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28.5" customHeight="1" x14ac:dyDescent="0.3">
      <c r="A113" s="36"/>
      <c r="B113" s="38"/>
      <c r="C113" s="29"/>
      <c r="D113" s="32"/>
      <c r="E113" s="40"/>
      <c r="F113" s="6"/>
      <c r="G113" s="36"/>
      <c r="H113" s="36"/>
      <c r="I113" s="29"/>
      <c r="J113" s="7" t="s">
        <v>55</v>
      </c>
      <c r="K113" s="4">
        <f t="shared" si="26"/>
        <v>0</v>
      </c>
      <c r="L113" s="4">
        <v>0</v>
      </c>
      <c r="M113" s="13">
        <v>0</v>
      </c>
      <c r="N113" s="4">
        <v>0</v>
      </c>
      <c r="O113" s="4">
        <v>0</v>
      </c>
      <c r="P113" s="4">
        <v>0</v>
      </c>
      <c r="Q113" s="4">
        <v>0</v>
      </c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x14ac:dyDescent="0.3">
      <c r="A114" s="36"/>
      <c r="B114" s="38"/>
      <c r="C114" s="29"/>
      <c r="D114" s="32"/>
      <c r="E114" s="40"/>
      <c r="F114" s="6"/>
      <c r="G114" s="36"/>
      <c r="H114" s="36"/>
      <c r="I114" s="29"/>
      <c r="J114" s="7" t="s">
        <v>54</v>
      </c>
      <c r="K114" s="4">
        <f t="shared" si="26"/>
        <v>0</v>
      </c>
      <c r="L114" s="4">
        <v>0</v>
      </c>
      <c r="M114" s="13">
        <v>0</v>
      </c>
      <c r="N114" s="4">
        <v>0</v>
      </c>
      <c r="O114" s="4">
        <v>0</v>
      </c>
      <c r="P114" s="4">
        <v>0</v>
      </c>
      <c r="Q114" s="4">
        <v>0</v>
      </c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8.75" customHeight="1" x14ac:dyDescent="0.3">
      <c r="A115" s="35" t="s">
        <v>104</v>
      </c>
      <c r="B115" s="37" t="s">
        <v>37</v>
      </c>
      <c r="C115" s="28">
        <v>2020</v>
      </c>
      <c r="D115" s="31">
        <v>2025</v>
      </c>
      <c r="E115" s="39" t="s">
        <v>19</v>
      </c>
      <c r="F115" s="6"/>
      <c r="G115" s="35" t="s">
        <v>20</v>
      </c>
      <c r="H115" s="35" t="s">
        <v>21</v>
      </c>
      <c r="I115" s="28" t="s">
        <v>64</v>
      </c>
      <c r="J115" s="7" t="s">
        <v>53</v>
      </c>
      <c r="K115" s="4">
        <f t="shared" si="26"/>
        <v>0</v>
      </c>
      <c r="L115" s="4">
        <f>L116+L117+L118</f>
        <v>0</v>
      </c>
      <c r="M115" s="13">
        <f t="shared" ref="M115:Q115" si="33">M116+M117+M118</f>
        <v>0</v>
      </c>
      <c r="N115" s="4">
        <f t="shared" si="33"/>
        <v>0</v>
      </c>
      <c r="O115" s="4">
        <f t="shared" si="33"/>
        <v>0</v>
      </c>
      <c r="P115" s="4">
        <f t="shared" si="33"/>
        <v>0</v>
      </c>
      <c r="Q115" s="4">
        <f t="shared" si="33"/>
        <v>0</v>
      </c>
      <c r="R115" s="28" t="s">
        <v>64</v>
      </c>
      <c r="S115" s="28" t="s">
        <v>64</v>
      </c>
      <c r="T115" s="28" t="s">
        <v>64</v>
      </c>
      <c r="U115" s="28" t="s">
        <v>64</v>
      </c>
      <c r="V115" s="28" t="s">
        <v>64</v>
      </c>
      <c r="W115" s="28" t="s">
        <v>64</v>
      </c>
      <c r="X115" s="28" t="s">
        <v>64</v>
      </c>
      <c r="Y115" s="28" t="s">
        <v>64</v>
      </c>
      <c r="Z115" s="28" t="s">
        <v>64</v>
      </c>
    </row>
    <row r="116" spans="1:26" ht="30.75" customHeight="1" x14ac:dyDescent="0.3">
      <c r="A116" s="36"/>
      <c r="B116" s="38"/>
      <c r="C116" s="29"/>
      <c r="D116" s="32"/>
      <c r="E116" s="40"/>
      <c r="F116" s="6"/>
      <c r="G116" s="36"/>
      <c r="H116" s="36"/>
      <c r="I116" s="29"/>
      <c r="J116" s="7" t="s">
        <v>60</v>
      </c>
      <c r="K116" s="4">
        <f t="shared" si="26"/>
        <v>0</v>
      </c>
      <c r="L116" s="4">
        <v>0</v>
      </c>
      <c r="M116" s="13">
        <v>0</v>
      </c>
      <c r="N116" s="4">
        <v>0</v>
      </c>
      <c r="O116" s="4">
        <v>0</v>
      </c>
      <c r="P116" s="4">
        <v>0</v>
      </c>
      <c r="Q116" s="4">
        <v>0</v>
      </c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30.75" customHeight="1" x14ac:dyDescent="0.3">
      <c r="A117" s="36"/>
      <c r="B117" s="38"/>
      <c r="C117" s="29"/>
      <c r="D117" s="32"/>
      <c r="E117" s="40"/>
      <c r="F117" s="6"/>
      <c r="G117" s="36"/>
      <c r="H117" s="36"/>
      <c r="I117" s="29"/>
      <c r="J117" s="7" t="s">
        <v>55</v>
      </c>
      <c r="K117" s="4">
        <f t="shared" si="26"/>
        <v>0</v>
      </c>
      <c r="L117" s="4">
        <v>0</v>
      </c>
      <c r="M117" s="13">
        <v>0</v>
      </c>
      <c r="N117" s="4">
        <v>0</v>
      </c>
      <c r="O117" s="4">
        <v>0</v>
      </c>
      <c r="P117" s="4">
        <v>0</v>
      </c>
      <c r="Q117" s="4">
        <v>0</v>
      </c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45.6" customHeight="1" x14ac:dyDescent="0.3">
      <c r="A118" s="36"/>
      <c r="B118" s="38"/>
      <c r="C118" s="29"/>
      <c r="D118" s="32"/>
      <c r="E118" s="40"/>
      <c r="F118" s="6"/>
      <c r="G118" s="36"/>
      <c r="H118" s="36"/>
      <c r="I118" s="29"/>
      <c r="J118" s="7" t="s">
        <v>54</v>
      </c>
      <c r="K118" s="4">
        <f t="shared" si="26"/>
        <v>0</v>
      </c>
      <c r="L118" s="4">
        <v>0</v>
      </c>
      <c r="M118" s="13">
        <v>0</v>
      </c>
      <c r="N118" s="4">
        <v>0</v>
      </c>
      <c r="O118" s="4">
        <v>0</v>
      </c>
      <c r="P118" s="4">
        <v>0</v>
      </c>
      <c r="Q118" s="4">
        <v>0</v>
      </c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8" customHeight="1" x14ac:dyDescent="0.3">
      <c r="A119" s="35" t="s">
        <v>105</v>
      </c>
      <c r="B119" s="37" t="s">
        <v>38</v>
      </c>
      <c r="C119" s="28">
        <v>2020</v>
      </c>
      <c r="D119" s="31">
        <v>2025</v>
      </c>
      <c r="E119" s="39" t="s">
        <v>19</v>
      </c>
      <c r="F119" s="6"/>
      <c r="G119" s="35" t="s">
        <v>20</v>
      </c>
      <c r="H119" s="35" t="s">
        <v>21</v>
      </c>
      <c r="I119" s="28" t="s">
        <v>64</v>
      </c>
      <c r="J119" s="7" t="s">
        <v>53</v>
      </c>
      <c r="K119" s="4">
        <f t="shared" si="26"/>
        <v>323000</v>
      </c>
      <c r="L119" s="4">
        <f>L120+L121+L122</f>
        <v>0</v>
      </c>
      <c r="M119" s="13">
        <f t="shared" ref="M119:Q119" si="34">M120+M121+M122</f>
        <v>0</v>
      </c>
      <c r="N119" s="4">
        <f t="shared" si="34"/>
        <v>130000</v>
      </c>
      <c r="O119" s="4">
        <f t="shared" si="34"/>
        <v>93000</v>
      </c>
      <c r="P119" s="4">
        <f t="shared" si="34"/>
        <v>50000</v>
      </c>
      <c r="Q119" s="4">
        <f t="shared" si="34"/>
        <v>50000</v>
      </c>
      <c r="R119" s="28" t="s">
        <v>64</v>
      </c>
      <c r="S119" s="28" t="s">
        <v>64</v>
      </c>
      <c r="T119" s="28" t="s">
        <v>64</v>
      </c>
      <c r="U119" s="28" t="s">
        <v>64</v>
      </c>
      <c r="V119" s="28" t="s">
        <v>64</v>
      </c>
      <c r="W119" s="28" t="s">
        <v>64</v>
      </c>
      <c r="X119" s="28" t="s">
        <v>64</v>
      </c>
      <c r="Y119" s="28" t="s">
        <v>64</v>
      </c>
      <c r="Z119" s="28" t="s">
        <v>64</v>
      </c>
    </row>
    <row r="120" spans="1:26" ht="30.75" customHeight="1" x14ac:dyDescent="0.3">
      <c r="A120" s="36"/>
      <c r="B120" s="38"/>
      <c r="C120" s="29"/>
      <c r="D120" s="32"/>
      <c r="E120" s="40"/>
      <c r="F120" s="6"/>
      <c r="G120" s="36"/>
      <c r="H120" s="36"/>
      <c r="I120" s="29"/>
      <c r="J120" s="7" t="s">
        <v>60</v>
      </c>
      <c r="K120" s="4">
        <f t="shared" si="26"/>
        <v>0</v>
      </c>
      <c r="L120" s="4">
        <v>0</v>
      </c>
      <c r="M120" s="13">
        <v>0</v>
      </c>
      <c r="N120" s="4">
        <v>0</v>
      </c>
      <c r="O120" s="4">
        <v>0</v>
      </c>
      <c r="P120" s="4">
        <v>0</v>
      </c>
      <c r="Q120" s="4">
        <v>0</v>
      </c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30.75" customHeight="1" x14ac:dyDescent="0.3">
      <c r="A121" s="36"/>
      <c r="B121" s="38"/>
      <c r="C121" s="29"/>
      <c r="D121" s="32"/>
      <c r="E121" s="40"/>
      <c r="F121" s="6"/>
      <c r="G121" s="36"/>
      <c r="H121" s="36"/>
      <c r="I121" s="29"/>
      <c r="J121" s="7" t="s">
        <v>55</v>
      </c>
      <c r="K121" s="4">
        <f t="shared" si="26"/>
        <v>0</v>
      </c>
      <c r="L121" s="4">
        <v>0</v>
      </c>
      <c r="M121" s="13">
        <v>0</v>
      </c>
      <c r="N121" s="4">
        <v>0</v>
      </c>
      <c r="O121" s="4">
        <v>0</v>
      </c>
      <c r="P121" s="4">
        <v>0</v>
      </c>
      <c r="Q121" s="4">
        <v>0</v>
      </c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x14ac:dyDescent="0.3">
      <c r="A122" s="36"/>
      <c r="B122" s="38"/>
      <c r="C122" s="29"/>
      <c r="D122" s="32"/>
      <c r="E122" s="40"/>
      <c r="F122" s="6"/>
      <c r="G122" s="36"/>
      <c r="H122" s="36"/>
      <c r="I122" s="29"/>
      <c r="J122" s="7" t="s">
        <v>54</v>
      </c>
      <c r="K122" s="4">
        <f t="shared" si="26"/>
        <v>323000</v>
      </c>
      <c r="L122" s="4">
        <v>0</v>
      </c>
      <c r="M122" s="13">
        <v>0</v>
      </c>
      <c r="N122" s="4">
        <v>130000</v>
      </c>
      <c r="O122" s="4">
        <v>93000</v>
      </c>
      <c r="P122" s="4">
        <v>50000</v>
      </c>
      <c r="Q122" s="4">
        <v>50000</v>
      </c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x14ac:dyDescent="0.3">
      <c r="A123" s="35" t="s">
        <v>106</v>
      </c>
      <c r="B123" s="37" t="s">
        <v>69</v>
      </c>
      <c r="C123" s="28">
        <v>2020</v>
      </c>
      <c r="D123" s="31">
        <v>2025</v>
      </c>
      <c r="E123" s="39" t="s">
        <v>19</v>
      </c>
      <c r="F123" s="6"/>
      <c r="G123" s="35" t="s">
        <v>20</v>
      </c>
      <c r="H123" s="35" t="s">
        <v>21</v>
      </c>
      <c r="I123" s="28" t="s">
        <v>64</v>
      </c>
      <c r="J123" s="7" t="s">
        <v>53</v>
      </c>
      <c r="K123" s="4">
        <f t="shared" si="26"/>
        <v>0</v>
      </c>
      <c r="L123" s="4">
        <f>L124+L125+L126</f>
        <v>0</v>
      </c>
      <c r="M123" s="13">
        <f t="shared" ref="M123:Q123" si="35">M124+M125+M126</f>
        <v>0</v>
      </c>
      <c r="N123" s="4">
        <f t="shared" si="35"/>
        <v>0</v>
      </c>
      <c r="O123" s="4">
        <f t="shared" si="35"/>
        <v>0</v>
      </c>
      <c r="P123" s="4">
        <f t="shared" si="35"/>
        <v>0</v>
      </c>
      <c r="Q123" s="4">
        <f t="shared" si="35"/>
        <v>0</v>
      </c>
      <c r="R123" s="28" t="s">
        <v>64</v>
      </c>
      <c r="S123" s="28" t="s">
        <v>64</v>
      </c>
      <c r="T123" s="28" t="s">
        <v>64</v>
      </c>
      <c r="U123" s="28" t="s">
        <v>64</v>
      </c>
      <c r="V123" s="28" t="s">
        <v>64</v>
      </c>
      <c r="W123" s="28" t="s">
        <v>64</v>
      </c>
      <c r="X123" s="28" t="s">
        <v>64</v>
      </c>
      <c r="Y123" s="28" t="s">
        <v>64</v>
      </c>
      <c r="Z123" s="28" t="s">
        <v>64</v>
      </c>
    </row>
    <row r="124" spans="1:26" ht="27.6" x14ac:dyDescent="0.3">
      <c r="A124" s="36"/>
      <c r="B124" s="38"/>
      <c r="C124" s="29"/>
      <c r="D124" s="32"/>
      <c r="E124" s="40"/>
      <c r="F124" s="6"/>
      <c r="G124" s="36"/>
      <c r="H124" s="36"/>
      <c r="I124" s="29"/>
      <c r="J124" s="7" t="s">
        <v>60</v>
      </c>
      <c r="K124" s="4">
        <f t="shared" si="26"/>
        <v>0</v>
      </c>
      <c r="L124" s="4">
        <v>0</v>
      </c>
      <c r="M124" s="13">
        <v>0</v>
      </c>
      <c r="N124" s="4">
        <v>0</v>
      </c>
      <c r="O124" s="4">
        <v>0</v>
      </c>
      <c r="P124" s="4">
        <v>0</v>
      </c>
      <c r="Q124" s="4">
        <v>0</v>
      </c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x14ac:dyDescent="0.3">
      <c r="A125" s="36"/>
      <c r="B125" s="38"/>
      <c r="C125" s="29"/>
      <c r="D125" s="32"/>
      <c r="E125" s="40"/>
      <c r="F125" s="6"/>
      <c r="G125" s="36"/>
      <c r="H125" s="36"/>
      <c r="I125" s="29"/>
      <c r="J125" s="7" t="s">
        <v>55</v>
      </c>
      <c r="K125" s="4">
        <f t="shared" si="26"/>
        <v>0</v>
      </c>
      <c r="L125" s="4">
        <v>0</v>
      </c>
      <c r="M125" s="13">
        <v>0</v>
      </c>
      <c r="N125" s="4">
        <v>0</v>
      </c>
      <c r="O125" s="4">
        <v>0</v>
      </c>
      <c r="P125" s="4">
        <v>0</v>
      </c>
      <c r="Q125" s="4">
        <v>0</v>
      </c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x14ac:dyDescent="0.3">
      <c r="A126" s="36"/>
      <c r="B126" s="38"/>
      <c r="C126" s="29"/>
      <c r="D126" s="32"/>
      <c r="E126" s="40"/>
      <c r="F126" s="6"/>
      <c r="G126" s="36"/>
      <c r="H126" s="36"/>
      <c r="I126" s="29"/>
      <c r="J126" s="7" t="s">
        <v>54</v>
      </c>
      <c r="K126" s="4">
        <f t="shared" si="26"/>
        <v>0</v>
      </c>
      <c r="L126" s="4">
        <v>0</v>
      </c>
      <c r="M126" s="13">
        <v>0</v>
      </c>
      <c r="N126" s="4">
        <v>0</v>
      </c>
      <c r="O126" s="4">
        <v>0</v>
      </c>
      <c r="P126" s="4">
        <v>0</v>
      </c>
      <c r="Q126" s="4">
        <v>0</v>
      </c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8" customHeight="1" x14ac:dyDescent="0.3">
      <c r="A127" s="35" t="s">
        <v>107</v>
      </c>
      <c r="B127" s="37" t="s">
        <v>70</v>
      </c>
      <c r="C127" s="28">
        <v>2020</v>
      </c>
      <c r="D127" s="31">
        <v>2025</v>
      </c>
      <c r="E127" s="39" t="s">
        <v>19</v>
      </c>
      <c r="F127" s="6"/>
      <c r="G127" s="35" t="s">
        <v>20</v>
      </c>
      <c r="H127" s="35" t="s">
        <v>21</v>
      </c>
      <c r="I127" s="28" t="s">
        <v>64</v>
      </c>
      <c r="J127" s="7" t="s">
        <v>53</v>
      </c>
      <c r="K127" s="4">
        <f t="shared" si="26"/>
        <v>0</v>
      </c>
      <c r="L127" s="4">
        <f>L128+L129+L130</f>
        <v>0</v>
      </c>
      <c r="M127" s="13">
        <f t="shared" ref="M127:Q127" si="36">M128+M129+M130</f>
        <v>0</v>
      </c>
      <c r="N127" s="4">
        <f t="shared" si="36"/>
        <v>0</v>
      </c>
      <c r="O127" s="4">
        <f t="shared" si="36"/>
        <v>0</v>
      </c>
      <c r="P127" s="4">
        <f t="shared" si="36"/>
        <v>0</v>
      </c>
      <c r="Q127" s="4">
        <f t="shared" si="36"/>
        <v>0</v>
      </c>
      <c r="R127" s="28" t="s">
        <v>64</v>
      </c>
      <c r="S127" s="28" t="s">
        <v>64</v>
      </c>
      <c r="T127" s="28" t="s">
        <v>64</v>
      </c>
      <c r="U127" s="28" t="s">
        <v>64</v>
      </c>
      <c r="V127" s="28" t="s">
        <v>64</v>
      </c>
      <c r="W127" s="28" t="s">
        <v>64</v>
      </c>
      <c r="X127" s="28" t="s">
        <v>64</v>
      </c>
      <c r="Y127" s="28" t="s">
        <v>64</v>
      </c>
      <c r="Z127" s="28" t="s">
        <v>64</v>
      </c>
    </row>
    <row r="128" spans="1:26" ht="29.25" customHeight="1" x14ac:dyDescent="0.3">
      <c r="A128" s="36"/>
      <c r="B128" s="38"/>
      <c r="C128" s="29"/>
      <c r="D128" s="32"/>
      <c r="E128" s="40"/>
      <c r="F128" s="6"/>
      <c r="G128" s="36"/>
      <c r="H128" s="36"/>
      <c r="I128" s="29"/>
      <c r="J128" s="7" t="s">
        <v>60</v>
      </c>
      <c r="K128" s="4">
        <f t="shared" si="26"/>
        <v>0</v>
      </c>
      <c r="L128" s="4">
        <v>0</v>
      </c>
      <c r="M128" s="13">
        <v>0</v>
      </c>
      <c r="N128" s="4">
        <v>0</v>
      </c>
      <c r="O128" s="4">
        <v>0</v>
      </c>
      <c r="P128" s="4">
        <v>0</v>
      </c>
      <c r="Q128" s="4">
        <v>0</v>
      </c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29.25" customHeight="1" x14ac:dyDescent="0.3">
      <c r="A129" s="36"/>
      <c r="B129" s="38"/>
      <c r="C129" s="29"/>
      <c r="D129" s="32"/>
      <c r="E129" s="40"/>
      <c r="F129" s="6"/>
      <c r="G129" s="36"/>
      <c r="H129" s="36"/>
      <c r="I129" s="29"/>
      <c r="J129" s="7" t="s">
        <v>55</v>
      </c>
      <c r="K129" s="4">
        <f t="shared" si="26"/>
        <v>0</v>
      </c>
      <c r="L129" s="4">
        <v>0</v>
      </c>
      <c r="M129" s="13">
        <v>0</v>
      </c>
      <c r="N129" s="4">
        <v>0</v>
      </c>
      <c r="O129" s="4">
        <v>0</v>
      </c>
      <c r="P129" s="4">
        <v>0</v>
      </c>
      <c r="Q129" s="4">
        <v>0</v>
      </c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x14ac:dyDescent="0.3">
      <c r="A130" s="36"/>
      <c r="B130" s="38"/>
      <c r="C130" s="29"/>
      <c r="D130" s="32"/>
      <c r="E130" s="40"/>
      <c r="F130" s="6"/>
      <c r="G130" s="36"/>
      <c r="H130" s="36"/>
      <c r="I130" s="29"/>
      <c r="J130" s="7" t="s">
        <v>54</v>
      </c>
      <c r="K130" s="4">
        <f t="shared" si="26"/>
        <v>0</v>
      </c>
      <c r="L130" s="4">
        <v>0</v>
      </c>
      <c r="M130" s="13">
        <v>0</v>
      </c>
      <c r="N130" s="4">
        <v>0</v>
      </c>
      <c r="O130" s="4">
        <v>0</v>
      </c>
      <c r="P130" s="4">
        <v>0</v>
      </c>
      <c r="Q130" s="4">
        <v>0</v>
      </c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21.75" customHeight="1" x14ac:dyDescent="0.3">
      <c r="A131" s="35" t="s">
        <v>108</v>
      </c>
      <c r="B131" s="31" t="s">
        <v>71</v>
      </c>
      <c r="C131" s="28">
        <v>2020</v>
      </c>
      <c r="D131" s="31">
        <v>2025</v>
      </c>
      <c r="E131" s="39" t="s">
        <v>19</v>
      </c>
      <c r="F131" s="6"/>
      <c r="G131" s="35" t="s">
        <v>20</v>
      </c>
      <c r="H131" s="35" t="s">
        <v>21</v>
      </c>
      <c r="I131" s="28" t="s">
        <v>64</v>
      </c>
      <c r="J131" s="7" t="s">
        <v>53</v>
      </c>
      <c r="K131" s="4">
        <f t="shared" si="26"/>
        <v>0</v>
      </c>
      <c r="L131" s="4">
        <f>L132+L133+L134</f>
        <v>0</v>
      </c>
      <c r="M131" s="13">
        <f t="shared" ref="M131:Q131" si="37">M132+M133+M134</f>
        <v>0</v>
      </c>
      <c r="N131" s="4">
        <f t="shared" si="37"/>
        <v>0</v>
      </c>
      <c r="O131" s="4">
        <f t="shared" si="37"/>
        <v>0</v>
      </c>
      <c r="P131" s="4">
        <f t="shared" si="37"/>
        <v>0</v>
      </c>
      <c r="Q131" s="4">
        <f t="shared" si="37"/>
        <v>0</v>
      </c>
      <c r="R131" s="28" t="s">
        <v>64</v>
      </c>
      <c r="S131" s="28" t="s">
        <v>64</v>
      </c>
      <c r="T131" s="28" t="s">
        <v>64</v>
      </c>
      <c r="U131" s="28" t="s">
        <v>64</v>
      </c>
      <c r="V131" s="28" t="s">
        <v>64</v>
      </c>
      <c r="W131" s="28" t="s">
        <v>64</v>
      </c>
      <c r="X131" s="28" t="s">
        <v>64</v>
      </c>
      <c r="Y131" s="28" t="s">
        <v>64</v>
      </c>
      <c r="Z131" s="28" t="s">
        <v>64</v>
      </c>
    </row>
    <row r="132" spans="1:26" ht="28.5" customHeight="1" x14ac:dyDescent="0.3">
      <c r="A132" s="36"/>
      <c r="B132" s="32"/>
      <c r="C132" s="29"/>
      <c r="D132" s="32"/>
      <c r="E132" s="40"/>
      <c r="F132" s="6"/>
      <c r="G132" s="36"/>
      <c r="H132" s="36"/>
      <c r="I132" s="29"/>
      <c r="J132" s="7" t="s">
        <v>60</v>
      </c>
      <c r="K132" s="4">
        <f t="shared" si="26"/>
        <v>0</v>
      </c>
      <c r="L132" s="4">
        <v>0</v>
      </c>
      <c r="M132" s="13">
        <v>0</v>
      </c>
      <c r="N132" s="4">
        <v>0</v>
      </c>
      <c r="O132" s="4">
        <v>0</v>
      </c>
      <c r="P132" s="4">
        <v>0</v>
      </c>
      <c r="Q132" s="4">
        <v>0</v>
      </c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28.5" customHeight="1" x14ac:dyDescent="0.3">
      <c r="A133" s="36"/>
      <c r="B133" s="32"/>
      <c r="C133" s="29"/>
      <c r="D133" s="32"/>
      <c r="E133" s="40"/>
      <c r="F133" s="6"/>
      <c r="G133" s="36"/>
      <c r="H133" s="36"/>
      <c r="I133" s="29"/>
      <c r="J133" s="7" t="s">
        <v>55</v>
      </c>
      <c r="K133" s="4">
        <f t="shared" si="26"/>
        <v>0</v>
      </c>
      <c r="L133" s="4">
        <v>0</v>
      </c>
      <c r="M133" s="13">
        <v>0</v>
      </c>
      <c r="N133" s="4">
        <v>0</v>
      </c>
      <c r="O133" s="4">
        <v>0</v>
      </c>
      <c r="P133" s="4">
        <v>0</v>
      </c>
      <c r="Q133" s="4">
        <v>0</v>
      </c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x14ac:dyDescent="0.3">
      <c r="A134" s="36"/>
      <c r="B134" s="47"/>
      <c r="C134" s="29"/>
      <c r="D134" s="32"/>
      <c r="E134" s="40"/>
      <c r="F134" s="6"/>
      <c r="G134" s="36"/>
      <c r="H134" s="36"/>
      <c r="I134" s="29"/>
      <c r="J134" s="7" t="s">
        <v>54</v>
      </c>
      <c r="K134" s="4">
        <f t="shared" si="26"/>
        <v>0</v>
      </c>
      <c r="L134" s="4">
        <v>0</v>
      </c>
      <c r="M134" s="13">
        <v>0</v>
      </c>
      <c r="N134" s="4">
        <v>0</v>
      </c>
      <c r="O134" s="4">
        <v>0</v>
      </c>
      <c r="P134" s="4">
        <v>0</v>
      </c>
      <c r="Q134" s="4">
        <v>0</v>
      </c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20.25" customHeight="1" x14ac:dyDescent="0.3">
      <c r="A135" s="44" t="s">
        <v>109</v>
      </c>
      <c r="B135" s="30" t="s">
        <v>72</v>
      </c>
      <c r="C135" s="33">
        <v>2020</v>
      </c>
      <c r="D135" s="33">
        <v>2025</v>
      </c>
      <c r="E135" s="65" t="s">
        <v>19</v>
      </c>
      <c r="F135" s="8"/>
      <c r="G135" s="44" t="s">
        <v>20</v>
      </c>
      <c r="H135" s="44" t="s">
        <v>21</v>
      </c>
      <c r="I135" s="28" t="s">
        <v>64</v>
      </c>
      <c r="J135" s="24" t="s">
        <v>53</v>
      </c>
      <c r="K135" s="4">
        <f t="shared" ref="K135:K138" si="38">SUM(L135:Q135)</f>
        <v>0</v>
      </c>
      <c r="L135" s="4">
        <f>L136+L137+L138</f>
        <v>0</v>
      </c>
      <c r="M135" s="13">
        <f t="shared" ref="M135:Q135" si="39">M136+M137+M138</f>
        <v>0</v>
      </c>
      <c r="N135" s="4">
        <f t="shared" si="39"/>
        <v>0</v>
      </c>
      <c r="O135" s="4">
        <f t="shared" si="39"/>
        <v>0</v>
      </c>
      <c r="P135" s="4">
        <f t="shared" si="39"/>
        <v>0</v>
      </c>
      <c r="Q135" s="4">
        <f t="shared" si="39"/>
        <v>0</v>
      </c>
      <c r="R135" s="33" t="s">
        <v>64</v>
      </c>
      <c r="S135" s="33" t="s">
        <v>64</v>
      </c>
      <c r="T135" s="33" t="s">
        <v>64</v>
      </c>
      <c r="U135" s="33" t="s">
        <v>64</v>
      </c>
      <c r="V135" s="33" t="s">
        <v>64</v>
      </c>
      <c r="W135" s="33" t="s">
        <v>64</v>
      </c>
      <c r="X135" s="33" t="s">
        <v>64</v>
      </c>
      <c r="Y135" s="33" t="s">
        <v>64</v>
      </c>
      <c r="Z135" s="33" t="s">
        <v>64</v>
      </c>
    </row>
    <row r="136" spans="1:26" ht="38.25" customHeight="1" x14ac:dyDescent="0.3">
      <c r="A136" s="44"/>
      <c r="B136" s="30"/>
      <c r="C136" s="33"/>
      <c r="D136" s="33"/>
      <c r="E136" s="65"/>
      <c r="F136" s="8"/>
      <c r="G136" s="44"/>
      <c r="H136" s="44"/>
      <c r="I136" s="29"/>
      <c r="J136" s="24" t="s">
        <v>60</v>
      </c>
      <c r="K136" s="4">
        <f t="shared" si="38"/>
        <v>0</v>
      </c>
      <c r="L136" s="4">
        <v>0</v>
      </c>
      <c r="M136" s="13">
        <v>0</v>
      </c>
      <c r="N136" s="4">
        <v>0</v>
      </c>
      <c r="O136" s="4">
        <v>0</v>
      </c>
      <c r="P136" s="4">
        <v>0</v>
      </c>
      <c r="Q136" s="4">
        <v>0</v>
      </c>
      <c r="R136" s="33"/>
      <c r="S136" s="33"/>
      <c r="T136" s="33"/>
      <c r="U136" s="33"/>
      <c r="V136" s="33"/>
      <c r="W136" s="33"/>
      <c r="X136" s="33"/>
      <c r="Y136" s="33"/>
      <c r="Z136" s="33"/>
    </row>
    <row r="137" spans="1:26" ht="38.25" customHeight="1" x14ac:dyDescent="0.3">
      <c r="A137" s="44"/>
      <c r="B137" s="30"/>
      <c r="C137" s="33"/>
      <c r="D137" s="33"/>
      <c r="E137" s="65"/>
      <c r="F137" s="8"/>
      <c r="G137" s="44"/>
      <c r="H137" s="44"/>
      <c r="I137" s="29"/>
      <c r="J137" s="24" t="s">
        <v>55</v>
      </c>
      <c r="K137" s="4">
        <f t="shared" si="38"/>
        <v>0</v>
      </c>
      <c r="L137" s="4">
        <v>0</v>
      </c>
      <c r="M137" s="13">
        <v>0</v>
      </c>
      <c r="N137" s="4">
        <v>0</v>
      </c>
      <c r="O137" s="4">
        <v>0</v>
      </c>
      <c r="P137" s="4">
        <v>0</v>
      </c>
      <c r="Q137" s="4">
        <v>0</v>
      </c>
      <c r="R137" s="33"/>
      <c r="S137" s="33"/>
      <c r="T137" s="33"/>
      <c r="U137" s="33"/>
      <c r="V137" s="33"/>
      <c r="W137" s="33"/>
      <c r="X137" s="33"/>
      <c r="Y137" s="33"/>
      <c r="Z137" s="33"/>
    </row>
    <row r="138" spans="1:26" ht="25.8" customHeight="1" x14ac:dyDescent="0.3">
      <c r="A138" s="44"/>
      <c r="B138" s="30"/>
      <c r="C138" s="33"/>
      <c r="D138" s="33"/>
      <c r="E138" s="65"/>
      <c r="F138" s="8"/>
      <c r="G138" s="44"/>
      <c r="H138" s="44"/>
      <c r="I138" s="29"/>
      <c r="J138" s="24" t="s">
        <v>54</v>
      </c>
      <c r="K138" s="4">
        <f t="shared" si="38"/>
        <v>0</v>
      </c>
      <c r="L138" s="4">
        <v>0</v>
      </c>
      <c r="M138" s="13">
        <v>0</v>
      </c>
      <c r="N138" s="4">
        <v>0</v>
      </c>
      <c r="O138" s="4">
        <v>0</v>
      </c>
      <c r="P138" s="4">
        <v>0</v>
      </c>
      <c r="Q138" s="4">
        <v>0</v>
      </c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1:26" ht="18" customHeight="1" x14ac:dyDescent="0.3">
      <c r="A139" s="35" t="s">
        <v>110</v>
      </c>
      <c r="B139" s="45" t="s">
        <v>73</v>
      </c>
      <c r="C139" s="28">
        <v>2020</v>
      </c>
      <c r="D139" s="28">
        <v>2025</v>
      </c>
      <c r="E139" s="39" t="s">
        <v>19</v>
      </c>
      <c r="F139" s="6"/>
      <c r="G139" s="35" t="s">
        <v>20</v>
      </c>
      <c r="H139" s="35" t="s">
        <v>21</v>
      </c>
      <c r="I139" s="28" t="s">
        <v>64</v>
      </c>
      <c r="J139" s="7" t="s">
        <v>53</v>
      </c>
      <c r="K139" s="11">
        <f t="shared" ref="K139:K178" si="40">SUM(L139:Q139)</f>
        <v>9766910.8200000003</v>
      </c>
      <c r="L139" s="11">
        <f>L140+L141+L142</f>
        <v>2387440</v>
      </c>
      <c r="M139" s="13">
        <f t="shared" ref="M139:Q139" si="41">M140+M141+M142</f>
        <v>0</v>
      </c>
      <c r="N139" s="11">
        <f t="shared" si="41"/>
        <v>0</v>
      </c>
      <c r="O139" s="11">
        <f t="shared" si="41"/>
        <v>2423790.8199999998</v>
      </c>
      <c r="P139" s="11">
        <f t="shared" si="41"/>
        <v>2477840</v>
      </c>
      <c r="Q139" s="11">
        <f t="shared" si="41"/>
        <v>2477840</v>
      </c>
      <c r="R139" s="28" t="s">
        <v>64</v>
      </c>
      <c r="S139" s="28" t="s">
        <v>64</v>
      </c>
      <c r="T139" s="28" t="s">
        <v>64</v>
      </c>
      <c r="U139" s="28" t="s">
        <v>64</v>
      </c>
      <c r="V139" s="28" t="s">
        <v>64</v>
      </c>
      <c r="W139" s="28" t="s">
        <v>64</v>
      </c>
      <c r="X139" s="28" t="s">
        <v>64</v>
      </c>
      <c r="Y139" s="28" t="s">
        <v>64</v>
      </c>
      <c r="Z139" s="28" t="s">
        <v>64</v>
      </c>
    </row>
    <row r="140" spans="1:26" ht="29.25" customHeight="1" x14ac:dyDescent="0.3">
      <c r="A140" s="36"/>
      <c r="B140" s="46"/>
      <c r="C140" s="29"/>
      <c r="D140" s="29"/>
      <c r="E140" s="40"/>
      <c r="F140" s="6"/>
      <c r="G140" s="36"/>
      <c r="H140" s="36"/>
      <c r="I140" s="29"/>
      <c r="J140" s="7" t="s">
        <v>60</v>
      </c>
      <c r="K140" s="11">
        <v>201000</v>
      </c>
      <c r="L140" s="11">
        <v>126000</v>
      </c>
      <c r="M140" s="13">
        <v>0</v>
      </c>
      <c r="N140" s="11">
        <v>0</v>
      </c>
      <c r="O140" s="11">
        <v>0</v>
      </c>
      <c r="P140" s="11">
        <v>0</v>
      </c>
      <c r="Q140" s="11">
        <v>0</v>
      </c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29.25" customHeight="1" x14ac:dyDescent="0.3">
      <c r="A141" s="36"/>
      <c r="B141" s="46"/>
      <c r="C141" s="29"/>
      <c r="D141" s="29"/>
      <c r="E141" s="40"/>
      <c r="F141" s="6"/>
      <c r="G141" s="36"/>
      <c r="H141" s="36"/>
      <c r="I141" s="29"/>
      <c r="J141" s="7" t="s">
        <v>55</v>
      </c>
      <c r="K141" s="11">
        <v>14199000</v>
      </c>
      <c r="L141" s="11">
        <v>2179500</v>
      </c>
      <c r="M141" s="13">
        <v>0</v>
      </c>
      <c r="N141" s="25">
        <v>0</v>
      </c>
      <c r="O141" s="11">
        <v>2395900</v>
      </c>
      <c r="P141" s="11">
        <v>2395900</v>
      </c>
      <c r="Q141" s="11">
        <v>2395900</v>
      </c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x14ac:dyDescent="0.3">
      <c r="A142" s="36"/>
      <c r="B142" s="46"/>
      <c r="C142" s="29"/>
      <c r="D142" s="29"/>
      <c r="E142" s="40"/>
      <c r="F142" s="6"/>
      <c r="G142" s="36"/>
      <c r="H142" s="36"/>
      <c r="I142" s="29"/>
      <c r="J142" s="7" t="s">
        <v>54</v>
      </c>
      <c r="K142" s="11">
        <f t="shared" si="40"/>
        <v>273710.82</v>
      </c>
      <c r="L142" s="11">
        <f t="shared" ref="L142:Q142" si="42">L146+L150+L154+L158+L162+L166+L170+L174+L178</f>
        <v>81940</v>
      </c>
      <c r="M142" s="13">
        <v>0</v>
      </c>
      <c r="N142" s="25">
        <v>0</v>
      </c>
      <c r="O142" s="11">
        <f t="shared" si="42"/>
        <v>27890.82</v>
      </c>
      <c r="P142" s="11">
        <f t="shared" si="42"/>
        <v>81940</v>
      </c>
      <c r="Q142" s="11">
        <f t="shared" si="42"/>
        <v>81940</v>
      </c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20.25" customHeight="1" x14ac:dyDescent="0.3">
      <c r="A143" s="35" t="s">
        <v>111</v>
      </c>
      <c r="B143" s="37" t="s">
        <v>74</v>
      </c>
      <c r="C143" s="28">
        <v>2020</v>
      </c>
      <c r="D143" s="31">
        <v>2025</v>
      </c>
      <c r="E143" s="39" t="s">
        <v>19</v>
      </c>
      <c r="F143" s="6"/>
      <c r="G143" s="35" t="s">
        <v>20</v>
      </c>
      <c r="H143" s="35" t="s">
        <v>21</v>
      </c>
      <c r="I143" s="28" t="s">
        <v>64</v>
      </c>
      <c r="J143" s="7" t="s">
        <v>53</v>
      </c>
      <c r="K143" s="4">
        <f t="shared" si="40"/>
        <v>11379741.08</v>
      </c>
      <c r="L143" s="4">
        <f>L144+L145+L146</f>
        <v>2154100</v>
      </c>
      <c r="M143" s="13">
        <f t="shared" ref="M143:Q143" si="43">M144+M145+M146</f>
        <v>1806732.6099999999</v>
      </c>
      <c r="N143" s="4">
        <f t="shared" si="43"/>
        <v>1604314.4</v>
      </c>
      <c r="O143" s="4">
        <f t="shared" si="43"/>
        <v>874594.07</v>
      </c>
      <c r="P143" s="4">
        <f t="shared" si="43"/>
        <v>2470000</v>
      </c>
      <c r="Q143" s="4">
        <f t="shared" si="43"/>
        <v>2470000</v>
      </c>
      <c r="R143" s="31" t="s">
        <v>48</v>
      </c>
      <c r="S143" s="28" t="s">
        <v>39</v>
      </c>
      <c r="T143" s="28" t="s">
        <v>64</v>
      </c>
      <c r="U143" s="28">
        <v>81</v>
      </c>
      <c r="V143" s="28">
        <v>81</v>
      </c>
      <c r="W143" s="28">
        <v>58</v>
      </c>
      <c r="X143" s="28">
        <v>81</v>
      </c>
      <c r="Y143" s="28">
        <v>81</v>
      </c>
      <c r="Z143" s="28">
        <v>81</v>
      </c>
    </row>
    <row r="144" spans="1:26" ht="30.75" customHeight="1" x14ac:dyDescent="0.3">
      <c r="A144" s="36"/>
      <c r="B144" s="38"/>
      <c r="C144" s="29"/>
      <c r="D144" s="32"/>
      <c r="E144" s="40"/>
      <c r="F144" s="6"/>
      <c r="G144" s="36"/>
      <c r="H144" s="36"/>
      <c r="I144" s="29"/>
      <c r="J144" s="7" t="s">
        <v>60</v>
      </c>
      <c r="K144" s="4">
        <f t="shared" si="40"/>
        <v>0</v>
      </c>
      <c r="L144" s="4">
        <v>0</v>
      </c>
      <c r="M144" s="13">
        <v>0</v>
      </c>
      <c r="N144" s="4">
        <v>0</v>
      </c>
      <c r="O144" s="4">
        <v>0</v>
      </c>
      <c r="P144" s="4">
        <v>0</v>
      </c>
      <c r="Q144" s="4">
        <v>0</v>
      </c>
      <c r="R144" s="32"/>
      <c r="S144" s="29"/>
      <c r="T144" s="29"/>
      <c r="U144" s="29"/>
      <c r="V144" s="29"/>
      <c r="W144" s="29"/>
      <c r="X144" s="29"/>
      <c r="Y144" s="29"/>
      <c r="Z144" s="29"/>
    </row>
    <row r="145" spans="1:26" ht="30.75" customHeight="1" x14ac:dyDescent="0.3">
      <c r="A145" s="36"/>
      <c r="B145" s="38"/>
      <c r="C145" s="29"/>
      <c r="D145" s="32"/>
      <c r="E145" s="40"/>
      <c r="F145" s="6"/>
      <c r="G145" s="36"/>
      <c r="H145" s="36"/>
      <c r="I145" s="29"/>
      <c r="J145" s="7" t="s">
        <v>55</v>
      </c>
      <c r="K145" s="4">
        <v>14059500</v>
      </c>
      <c r="L145" s="4">
        <v>2080000</v>
      </c>
      <c r="M145" s="13">
        <v>1752530.63</v>
      </c>
      <c r="N145" s="4">
        <v>1556184.97</v>
      </c>
      <c r="O145" s="4">
        <v>848356.25</v>
      </c>
      <c r="P145" s="4">
        <v>2395900</v>
      </c>
      <c r="Q145" s="4">
        <v>2395900</v>
      </c>
      <c r="R145" s="32"/>
      <c r="S145" s="29"/>
      <c r="T145" s="29"/>
      <c r="U145" s="29"/>
      <c r="V145" s="29"/>
      <c r="W145" s="29"/>
      <c r="X145" s="29"/>
      <c r="Y145" s="29"/>
      <c r="Z145" s="29"/>
    </row>
    <row r="146" spans="1:26" ht="34.5" customHeight="1" x14ac:dyDescent="0.3">
      <c r="A146" s="36"/>
      <c r="B146" s="38"/>
      <c r="C146" s="29"/>
      <c r="D146" s="32"/>
      <c r="E146" s="40"/>
      <c r="F146" s="6"/>
      <c r="G146" s="36"/>
      <c r="H146" s="36"/>
      <c r="I146" s="29"/>
      <c r="J146" s="7" t="s">
        <v>54</v>
      </c>
      <c r="K146" s="4">
        <f t="shared" si="40"/>
        <v>350869.23</v>
      </c>
      <c r="L146" s="4">
        <v>74100</v>
      </c>
      <c r="M146" s="13">
        <v>54201.98</v>
      </c>
      <c r="N146" s="4">
        <v>48129.43</v>
      </c>
      <c r="O146" s="4">
        <v>26237.82</v>
      </c>
      <c r="P146" s="4">
        <v>74100</v>
      </c>
      <c r="Q146" s="4">
        <v>74100</v>
      </c>
      <c r="R146" s="32"/>
      <c r="S146" s="29"/>
      <c r="T146" s="29"/>
      <c r="U146" s="29"/>
      <c r="V146" s="29"/>
      <c r="W146" s="29"/>
      <c r="X146" s="29"/>
      <c r="Y146" s="29"/>
      <c r="Z146" s="29"/>
    </row>
    <row r="147" spans="1:26" ht="18" customHeight="1" x14ac:dyDescent="0.3">
      <c r="A147" s="35" t="s">
        <v>112</v>
      </c>
      <c r="B147" s="31" t="s">
        <v>75</v>
      </c>
      <c r="C147" s="28">
        <v>2020</v>
      </c>
      <c r="D147" s="31">
        <v>2025</v>
      </c>
      <c r="E147" s="39" t="s">
        <v>19</v>
      </c>
      <c r="F147" s="6"/>
      <c r="G147" s="35" t="s">
        <v>20</v>
      </c>
      <c r="H147" s="35" t="s">
        <v>21</v>
      </c>
      <c r="I147" s="28" t="s">
        <v>64</v>
      </c>
      <c r="J147" s="7" t="s">
        <v>53</v>
      </c>
      <c r="K147" s="4">
        <f t="shared" si="40"/>
        <v>0</v>
      </c>
      <c r="L147" s="4">
        <f>L148+L149+L150</f>
        <v>0</v>
      </c>
      <c r="M147" s="13">
        <f t="shared" ref="M147:Q147" si="44">M148+M149+M150</f>
        <v>0</v>
      </c>
      <c r="N147" s="4">
        <f t="shared" si="44"/>
        <v>0</v>
      </c>
      <c r="O147" s="4">
        <f t="shared" si="44"/>
        <v>0</v>
      </c>
      <c r="P147" s="4">
        <f t="shared" si="44"/>
        <v>0</v>
      </c>
      <c r="Q147" s="4">
        <f t="shared" si="44"/>
        <v>0</v>
      </c>
      <c r="R147" s="28" t="s">
        <v>64</v>
      </c>
      <c r="S147" s="28" t="s">
        <v>64</v>
      </c>
      <c r="T147" s="28" t="s">
        <v>64</v>
      </c>
      <c r="U147" s="28" t="s">
        <v>64</v>
      </c>
      <c r="V147" s="28" t="s">
        <v>64</v>
      </c>
      <c r="W147" s="28" t="s">
        <v>64</v>
      </c>
      <c r="X147" s="28" t="s">
        <v>64</v>
      </c>
      <c r="Y147" s="28" t="s">
        <v>64</v>
      </c>
      <c r="Z147" s="28" t="s">
        <v>64</v>
      </c>
    </row>
    <row r="148" spans="1:26" ht="31.5" customHeight="1" x14ac:dyDescent="0.3">
      <c r="A148" s="36"/>
      <c r="B148" s="32"/>
      <c r="C148" s="29"/>
      <c r="D148" s="32"/>
      <c r="E148" s="40"/>
      <c r="F148" s="6"/>
      <c r="G148" s="36"/>
      <c r="H148" s="36"/>
      <c r="I148" s="29"/>
      <c r="J148" s="7" t="s">
        <v>60</v>
      </c>
      <c r="K148" s="4">
        <f t="shared" si="40"/>
        <v>0</v>
      </c>
      <c r="L148" s="4">
        <v>0</v>
      </c>
      <c r="M148" s="13">
        <v>0</v>
      </c>
      <c r="N148" s="4">
        <v>0</v>
      </c>
      <c r="O148" s="4">
        <v>0</v>
      </c>
      <c r="P148" s="4">
        <v>0</v>
      </c>
      <c r="Q148" s="4">
        <v>0</v>
      </c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31.5" customHeight="1" x14ac:dyDescent="0.3">
      <c r="A149" s="36"/>
      <c r="B149" s="32"/>
      <c r="C149" s="29"/>
      <c r="D149" s="32"/>
      <c r="E149" s="40"/>
      <c r="F149" s="6"/>
      <c r="G149" s="36"/>
      <c r="H149" s="36"/>
      <c r="I149" s="29"/>
      <c r="J149" s="7" t="s">
        <v>55</v>
      </c>
      <c r="K149" s="4">
        <f t="shared" si="40"/>
        <v>0</v>
      </c>
      <c r="L149" s="4">
        <v>0</v>
      </c>
      <c r="M149" s="13">
        <v>0</v>
      </c>
      <c r="N149" s="4">
        <v>0</v>
      </c>
      <c r="O149" s="4">
        <v>0</v>
      </c>
      <c r="P149" s="4">
        <v>0</v>
      </c>
      <c r="Q149" s="4">
        <v>0</v>
      </c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x14ac:dyDescent="0.3">
      <c r="A150" s="36"/>
      <c r="B150" s="32"/>
      <c r="C150" s="29"/>
      <c r="D150" s="32"/>
      <c r="E150" s="40"/>
      <c r="F150" s="6"/>
      <c r="G150" s="36"/>
      <c r="H150" s="36"/>
      <c r="I150" s="29"/>
      <c r="J150" s="7" t="s">
        <v>54</v>
      </c>
      <c r="K150" s="4">
        <f t="shared" si="40"/>
        <v>0</v>
      </c>
      <c r="L150" s="4">
        <v>0</v>
      </c>
      <c r="M150" s="13">
        <v>0</v>
      </c>
      <c r="N150" s="4">
        <v>0</v>
      </c>
      <c r="O150" s="4">
        <v>0</v>
      </c>
      <c r="P150" s="4">
        <v>0</v>
      </c>
      <c r="Q150" s="4">
        <v>0</v>
      </c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7.25" customHeight="1" x14ac:dyDescent="0.3">
      <c r="A151" s="35" t="s">
        <v>113</v>
      </c>
      <c r="B151" s="31" t="s">
        <v>76</v>
      </c>
      <c r="C151" s="28">
        <v>2020</v>
      </c>
      <c r="D151" s="31">
        <v>2025</v>
      </c>
      <c r="E151" s="39" t="s">
        <v>19</v>
      </c>
      <c r="F151" s="6"/>
      <c r="G151" s="35" t="s">
        <v>20</v>
      </c>
      <c r="H151" s="35" t="s">
        <v>21</v>
      </c>
      <c r="I151" s="28" t="s">
        <v>64</v>
      </c>
      <c r="J151" s="7" t="s">
        <v>53</v>
      </c>
      <c r="K151" s="4">
        <f t="shared" si="40"/>
        <v>0</v>
      </c>
      <c r="L151" s="4">
        <f>L152+L153+L154</f>
        <v>0</v>
      </c>
      <c r="M151" s="13">
        <f t="shared" ref="M151:Q151" si="45">M152+M153+M154</f>
        <v>0</v>
      </c>
      <c r="N151" s="4">
        <f t="shared" si="45"/>
        <v>0</v>
      </c>
      <c r="O151" s="4">
        <f t="shared" si="45"/>
        <v>0</v>
      </c>
      <c r="P151" s="4">
        <f t="shared" si="45"/>
        <v>0</v>
      </c>
      <c r="Q151" s="4">
        <f t="shared" si="45"/>
        <v>0</v>
      </c>
      <c r="R151" s="28" t="s">
        <v>64</v>
      </c>
      <c r="S151" s="28" t="s">
        <v>64</v>
      </c>
      <c r="T151" s="28" t="s">
        <v>64</v>
      </c>
      <c r="U151" s="28" t="s">
        <v>64</v>
      </c>
      <c r="V151" s="28" t="s">
        <v>64</v>
      </c>
      <c r="W151" s="28" t="s">
        <v>64</v>
      </c>
      <c r="X151" s="28" t="s">
        <v>64</v>
      </c>
      <c r="Y151" s="28" t="s">
        <v>64</v>
      </c>
      <c r="Z151" s="28" t="s">
        <v>64</v>
      </c>
    </row>
    <row r="152" spans="1:26" ht="30.75" customHeight="1" x14ac:dyDescent="0.3">
      <c r="A152" s="36"/>
      <c r="B152" s="32"/>
      <c r="C152" s="29"/>
      <c r="D152" s="32"/>
      <c r="E152" s="40"/>
      <c r="F152" s="6"/>
      <c r="G152" s="36"/>
      <c r="H152" s="36"/>
      <c r="I152" s="29"/>
      <c r="J152" s="7" t="s">
        <v>60</v>
      </c>
      <c r="K152" s="4">
        <f t="shared" si="40"/>
        <v>0</v>
      </c>
      <c r="L152" s="4">
        <v>0</v>
      </c>
      <c r="M152" s="13">
        <v>0</v>
      </c>
      <c r="N152" s="4">
        <v>0</v>
      </c>
      <c r="O152" s="4">
        <v>0</v>
      </c>
      <c r="P152" s="4">
        <v>0</v>
      </c>
      <c r="Q152" s="4">
        <v>0</v>
      </c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30.75" customHeight="1" x14ac:dyDescent="0.3">
      <c r="A153" s="36"/>
      <c r="B153" s="32"/>
      <c r="C153" s="29"/>
      <c r="D153" s="32"/>
      <c r="E153" s="40"/>
      <c r="F153" s="6"/>
      <c r="G153" s="36"/>
      <c r="H153" s="36"/>
      <c r="I153" s="29"/>
      <c r="J153" s="7" t="s">
        <v>55</v>
      </c>
      <c r="K153" s="4">
        <f t="shared" si="40"/>
        <v>0</v>
      </c>
      <c r="L153" s="4">
        <v>0</v>
      </c>
      <c r="M153" s="13">
        <v>0</v>
      </c>
      <c r="N153" s="4">
        <v>0</v>
      </c>
      <c r="O153" s="4">
        <v>0</v>
      </c>
      <c r="P153" s="4">
        <v>0</v>
      </c>
      <c r="Q153" s="4">
        <v>0</v>
      </c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x14ac:dyDescent="0.3">
      <c r="A154" s="36"/>
      <c r="B154" s="47"/>
      <c r="C154" s="29"/>
      <c r="D154" s="32"/>
      <c r="E154" s="40"/>
      <c r="F154" s="6"/>
      <c r="G154" s="36"/>
      <c r="H154" s="36"/>
      <c r="I154" s="29"/>
      <c r="J154" s="7" t="s">
        <v>54</v>
      </c>
      <c r="K154" s="4">
        <f t="shared" si="40"/>
        <v>0</v>
      </c>
      <c r="L154" s="4">
        <v>0</v>
      </c>
      <c r="M154" s="13">
        <v>0</v>
      </c>
      <c r="N154" s="4">
        <v>0</v>
      </c>
      <c r="O154" s="4">
        <v>0</v>
      </c>
      <c r="P154" s="4">
        <v>0</v>
      </c>
      <c r="Q154" s="4">
        <v>0</v>
      </c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9.5" customHeight="1" x14ac:dyDescent="0.3">
      <c r="A155" s="35" t="s">
        <v>114</v>
      </c>
      <c r="B155" s="37" t="s">
        <v>77</v>
      </c>
      <c r="C155" s="28">
        <v>2020</v>
      </c>
      <c r="D155" s="31">
        <v>2025</v>
      </c>
      <c r="E155" s="39" t="s">
        <v>19</v>
      </c>
      <c r="F155" s="6"/>
      <c r="G155" s="35" t="s">
        <v>20</v>
      </c>
      <c r="H155" s="35" t="s">
        <v>21</v>
      </c>
      <c r="I155" s="28" t="s">
        <v>64</v>
      </c>
      <c r="J155" s="7" t="s">
        <v>53</v>
      </c>
      <c r="K155" s="4">
        <f t="shared" si="40"/>
        <v>0</v>
      </c>
      <c r="L155" s="4">
        <f>L156+L157+L158</f>
        <v>0</v>
      </c>
      <c r="M155" s="13">
        <f t="shared" ref="M155:Q155" si="46">M156+M157+M158</f>
        <v>0</v>
      </c>
      <c r="N155" s="4">
        <f t="shared" si="46"/>
        <v>0</v>
      </c>
      <c r="O155" s="4">
        <f t="shared" si="46"/>
        <v>0</v>
      </c>
      <c r="P155" s="4">
        <f t="shared" si="46"/>
        <v>0</v>
      </c>
      <c r="Q155" s="4">
        <f t="shared" si="46"/>
        <v>0</v>
      </c>
      <c r="R155" s="28" t="s">
        <v>64</v>
      </c>
      <c r="S155" s="28" t="s">
        <v>64</v>
      </c>
      <c r="T155" s="28" t="s">
        <v>64</v>
      </c>
      <c r="U155" s="28" t="s">
        <v>64</v>
      </c>
      <c r="V155" s="28" t="s">
        <v>64</v>
      </c>
      <c r="W155" s="28" t="s">
        <v>64</v>
      </c>
      <c r="X155" s="28" t="s">
        <v>64</v>
      </c>
      <c r="Y155" s="28" t="s">
        <v>64</v>
      </c>
      <c r="Z155" s="28" t="s">
        <v>64</v>
      </c>
    </row>
    <row r="156" spans="1:26" ht="30" customHeight="1" x14ac:dyDescent="0.3">
      <c r="A156" s="36"/>
      <c r="B156" s="38"/>
      <c r="C156" s="29"/>
      <c r="D156" s="32"/>
      <c r="E156" s="40"/>
      <c r="F156" s="6"/>
      <c r="G156" s="36"/>
      <c r="H156" s="36"/>
      <c r="I156" s="29"/>
      <c r="J156" s="7" t="s">
        <v>60</v>
      </c>
      <c r="K156" s="4">
        <f t="shared" si="40"/>
        <v>0</v>
      </c>
      <c r="L156" s="4">
        <v>0</v>
      </c>
      <c r="M156" s="13">
        <v>0</v>
      </c>
      <c r="N156" s="4">
        <v>0</v>
      </c>
      <c r="O156" s="4">
        <v>0</v>
      </c>
      <c r="P156" s="4">
        <v>0</v>
      </c>
      <c r="Q156" s="4">
        <v>0</v>
      </c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30" customHeight="1" x14ac:dyDescent="0.3">
      <c r="A157" s="36"/>
      <c r="B157" s="38"/>
      <c r="C157" s="29"/>
      <c r="D157" s="32"/>
      <c r="E157" s="40"/>
      <c r="F157" s="6"/>
      <c r="G157" s="36"/>
      <c r="H157" s="36"/>
      <c r="I157" s="29"/>
      <c r="J157" s="7" t="s">
        <v>55</v>
      </c>
      <c r="K157" s="4">
        <f t="shared" si="40"/>
        <v>0</v>
      </c>
      <c r="L157" s="4">
        <v>0</v>
      </c>
      <c r="M157" s="13">
        <v>0</v>
      </c>
      <c r="N157" s="4">
        <v>0</v>
      </c>
      <c r="O157" s="4">
        <v>0</v>
      </c>
      <c r="P157" s="4">
        <v>0</v>
      </c>
      <c r="Q157" s="4">
        <v>0</v>
      </c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x14ac:dyDescent="0.3">
      <c r="A158" s="36"/>
      <c r="B158" s="38"/>
      <c r="C158" s="29"/>
      <c r="D158" s="32"/>
      <c r="E158" s="40"/>
      <c r="F158" s="6"/>
      <c r="G158" s="36"/>
      <c r="H158" s="36"/>
      <c r="I158" s="29"/>
      <c r="J158" s="7" t="s">
        <v>54</v>
      </c>
      <c r="K158" s="4">
        <f t="shared" si="40"/>
        <v>0</v>
      </c>
      <c r="L158" s="4">
        <v>0</v>
      </c>
      <c r="M158" s="13">
        <v>0</v>
      </c>
      <c r="N158" s="4">
        <v>0</v>
      </c>
      <c r="O158" s="4">
        <v>0</v>
      </c>
      <c r="P158" s="4">
        <v>0</v>
      </c>
      <c r="Q158" s="4">
        <v>0</v>
      </c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8" customHeight="1" x14ac:dyDescent="0.3">
      <c r="A159" s="35" t="s">
        <v>115</v>
      </c>
      <c r="B159" s="31" t="s">
        <v>78</v>
      </c>
      <c r="C159" s="28">
        <v>2020</v>
      </c>
      <c r="D159" s="28">
        <v>2025</v>
      </c>
      <c r="E159" s="39" t="s">
        <v>19</v>
      </c>
      <c r="F159" s="6"/>
      <c r="G159" s="35" t="s">
        <v>20</v>
      </c>
      <c r="H159" s="35" t="s">
        <v>21</v>
      </c>
      <c r="I159" s="28" t="s">
        <v>64</v>
      </c>
      <c r="J159" s="7" t="s">
        <v>53</v>
      </c>
      <c r="K159" s="11">
        <f t="shared" si="40"/>
        <v>225500</v>
      </c>
      <c r="L159" s="11">
        <f>L160+L161+L162</f>
        <v>225500</v>
      </c>
      <c r="M159" s="13">
        <f t="shared" ref="M159:Q159" si="47">M160+M161+M162</f>
        <v>0</v>
      </c>
      <c r="N159" s="11">
        <f t="shared" si="47"/>
        <v>0</v>
      </c>
      <c r="O159" s="11">
        <f t="shared" si="47"/>
        <v>0</v>
      </c>
      <c r="P159" s="11">
        <f t="shared" si="47"/>
        <v>0</v>
      </c>
      <c r="Q159" s="11">
        <f t="shared" si="47"/>
        <v>0</v>
      </c>
      <c r="R159" s="28" t="s">
        <v>64</v>
      </c>
      <c r="S159" s="28" t="s">
        <v>64</v>
      </c>
      <c r="T159" s="28" t="s">
        <v>64</v>
      </c>
      <c r="U159" s="28" t="s">
        <v>64</v>
      </c>
      <c r="V159" s="28" t="s">
        <v>64</v>
      </c>
      <c r="W159" s="28" t="s">
        <v>64</v>
      </c>
      <c r="X159" s="28" t="s">
        <v>64</v>
      </c>
      <c r="Y159" s="28" t="s">
        <v>64</v>
      </c>
      <c r="Z159" s="28" t="s">
        <v>64</v>
      </c>
    </row>
    <row r="160" spans="1:26" ht="29.25" customHeight="1" x14ac:dyDescent="0.3">
      <c r="A160" s="36"/>
      <c r="B160" s="32"/>
      <c r="C160" s="29"/>
      <c r="D160" s="29"/>
      <c r="E160" s="40"/>
      <c r="F160" s="6"/>
      <c r="G160" s="36"/>
      <c r="H160" s="36"/>
      <c r="I160" s="29"/>
      <c r="J160" s="7" t="s">
        <v>60</v>
      </c>
      <c r="K160" s="11">
        <v>201000</v>
      </c>
      <c r="L160" s="11">
        <v>126000</v>
      </c>
      <c r="M160" s="13">
        <v>0</v>
      </c>
      <c r="N160" s="11">
        <v>0</v>
      </c>
      <c r="O160" s="11">
        <v>0</v>
      </c>
      <c r="P160" s="11">
        <v>0</v>
      </c>
      <c r="Q160" s="11">
        <v>0</v>
      </c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29.25" customHeight="1" x14ac:dyDescent="0.3">
      <c r="A161" s="36"/>
      <c r="B161" s="32"/>
      <c r="C161" s="29"/>
      <c r="D161" s="29"/>
      <c r="E161" s="40"/>
      <c r="F161" s="6"/>
      <c r="G161" s="36"/>
      <c r="H161" s="36"/>
      <c r="I161" s="29"/>
      <c r="J161" s="7" t="s">
        <v>55</v>
      </c>
      <c r="K161" s="11">
        <v>139500</v>
      </c>
      <c r="L161" s="11">
        <v>99500</v>
      </c>
      <c r="M161" s="13">
        <v>0</v>
      </c>
      <c r="N161" s="11">
        <v>0</v>
      </c>
      <c r="O161" s="11">
        <v>0</v>
      </c>
      <c r="P161" s="11">
        <v>0</v>
      </c>
      <c r="Q161" s="11">
        <v>0</v>
      </c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x14ac:dyDescent="0.3">
      <c r="A162" s="36"/>
      <c r="B162" s="32"/>
      <c r="C162" s="29"/>
      <c r="D162" s="29"/>
      <c r="E162" s="40"/>
      <c r="F162" s="6"/>
      <c r="G162" s="36"/>
      <c r="H162" s="36"/>
      <c r="I162" s="29"/>
      <c r="J162" s="7" t="s">
        <v>54</v>
      </c>
      <c r="K162" s="11">
        <f t="shared" si="40"/>
        <v>0</v>
      </c>
      <c r="L162" s="11">
        <v>0</v>
      </c>
      <c r="M162" s="13">
        <v>0</v>
      </c>
      <c r="N162" s="11">
        <v>0</v>
      </c>
      <c r="O162" s="11">
        <v>0</v>
      </c>
      <c r="P162" s="11">
        <v>0</v>
      </c>
      <c r="Q162" s="11">
        <v>0</v>
      </c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20.25" customHeight="1" x14ac:dyDescent="0.3">
      <c r="A163" s="35" t="s">
        <v>116</v>
      </c>
      <c r="B163" s="37" t="s">
        <v>121</v>
      </c>
      <c r="C163" s="28">
        <v>2020</v>
      </c>
      <c r="D163" s="31">
        <v>2025</v>
      </c>
      <c r="E163" s="39" t="s">
        <v>19</v>
      </c>
      <c r="F163" s="6"/>
      <c r="G163" s="35" t="s">
        <v>20</v>
      </c>
      <c r="H163" s="35" t="s">
        <v>21</v>
      </c>
      <c r="I163" s="28" t="s">
        <v>64</v>
      </c>
      <c r="J163" s="7" t="s">
        <v>53</v>
      </c>
      <c r="K163" s="4">
        <f t="shared" si="40"/>
        <v>33583</v>
      </c>
      <c r="L163" s="4">
        <f>L164+L165+L166</f>
        <v>7840</v>
      </c>
      <c r="M163" s="13">
        <f t="shared" ref="M163:Q163" si="48">M164+M165+M166</f>
        <v>4698</v>
      </c>
      <c r="N163" s="4">
        <f t="shared" si="48"/>
        <v>3712</v>
      </c>
      <c r="O163" s="4">
        <f t="shared" si="48"/>
        <v>1653</v>
      </c>
      <c r="P163" s="4">
        <f t="shared" si="48"/>
        <v>7840</v>
      </c>
      <c r="Q163" s="4">
        <f t="shared" si="48"/>
        <v>7840</v>
      </c>
      <c r="R163" s="28" t="s">
        <v>64</v>
      </c>
      <c r="S163" s="28" t="s">
        <v>64</v>
      </c>
      <c r="T163" s="28" t="s">
        <v>64</v>
      </c>
      <c r="U163" s="28" t="s">
        <v>64</v>
      </c>
      <c r="V163" s="28" t="s">
        <v>64</v>
      </c>
      <c r="W163" s="28" t="s">
        <v>64</v>
      </c>
      <c r="X163" s="28" t="s">
        <v>64</v>
      </c>
      <c r="Y163" s="28" t="s">
        <v>64</v>
      </c>
      <c r="Z163" s="28" t="s">
        <v>64</v>
      </c>
    </row>
    <row r="164" spans="1:26" ht="30" customHeight="1" x14ac:dyDescent="0.3">
      <c r="A164" s="36"/>
      <c r="B164" s="38"/>
      <c r="C164" s="29"/>
      <c r="D164" s="32"/>
      <c r="E164" s="40"/>
      <c r="F164" s="6"/>
      <c r="G164" s="36"/>
      <c r="H164" s="36"/>
      <c r="I164" s="29"/>
      <c r="J164" s="7" t="s">
        <v>60</v>
      </c>
      <c r="K164" s="4">
        <f t="shared" si="40"/>
        <v>0</v>
      </c>
      <c r="L164" s="4">
        <v>0</v>
      </c>
      <c r="M164" s="13">
        <v>0</v>
      </c>
      <c r="N164" s="4">
        <v>0</v>
      </c>
      <c r="O164" s="4">
        <v>0</v>
      </c>
      <c r="P164" s="4">
        <v>0</v>
      </c>
      <c r="Q164" s="4">
        <v>0</v>
      </c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30" customHeight="1" x14ac:dyDescent="0.3">
      <c r="A165" s="36"/>
      <c r="B165" s="38"/>
      <c r="C165" s="29"/>
      <c r="D165" s="32"/>
      <c r="E165" s="40"/>
      <c r="F165" s="6"/>
      <c r="G165" s="36"/>
      <c r="H165" s="36"/>
      <c r="I165" s="29"/>
      <c r="J165" s="7" t="s">
        <v>55</v>
      </c>
      <c r="K165" s="4">
        <f t="shared" si="40"/>
        <v>0</v>
      </c>
      <c r="L165" s="4">
        <v>0</v>
      </c>
      <c r="M165" s="13">
        <v>0</v>
      </c>
      <c r="N165" s="4">
        <v>0</v>
      </c>
      <c r="O165" s="4">
        <v>0</v>
      </c>
      <c r="P165" s="4">
        <v>0</v>
      </c>
      <c r="Q165" s="4">
        <v>0</v>
      </c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x14ac:dyDescent="0.3">
      <c r="A166" s="36"/>
      <c r="B166" s="38"/>
      <c r="C166" s="29"/>
      <c r="D166" s="32"/>
      <c r="E166" s="40"/>
      <c r="F166" s="6"/>
      <c r="G166" s="36"/>
      <c r="H166" s="36"/>
      <c r="I166" s="29"/>
      <c r="J166" s="7" t="s">
        <v>54</v>
      </c>
      <c r="K166" s="4">
        <f t="shared" si="40"/>
        <v>33583</v>
      </c>
      <c r="L166" s="4">
        <v>7840</v>
      </c>
      <c r="M166" s="13">
        <v>4698</v>
      </c>
      <c r="N166" s="4">
        <v>3712</v>
      </c>
      <c r="O166" s="4">
        <v>1653</v>
      </c>
      <c r="P166" s="4">
        <v>7840</v>
      </c>
      <c r="Q166" s="4">
        <v>7840</v>
      </c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21" customHeight="1" x14ac:dyDescent="0.3">
      <c r="A167" s="66" t="s">
        <v>117</v>
      </c>
      <c r="B167" s="73" t="s">
        <v>122</v>
      </c>
      <c r="C167" s="68">
        <v>2020</v>
      </c>
      <c r="D167" s="31">
        <v>2025</v>
      </c>
      <c r="E167" s="70" t="s">
        <v>49</v>
      </c>
      <c r="F167" s="9"/>
      <c r="G167" s="66" t="s">
        <v>20</v>
      </c>
      <c r="H167" s="66" t="s">
        <v>21</v>
      </c>
      <c r="I167" s="28" t="s">
        <v>64</v>
      </c>
      <c r="J167" s="10" t="s">
        <v>53</v>
      </c>
      <c r="K167" s="11">
        <f t="shared" si="40"/>
        <v>2810157.65</v>
      </c>
      <c r="L167" s="11">
        <f>L168+L169+L170</f>
        <v>0</v>
      </c>
      <c r="M167" s="13">
        <f t="shared" ref="M167:Q167" si="49">M168+M169+M170</f>
        <v>0</v>
      </c>
      <c r="N167" s="25">
        <f t="shared" si="49"/>
        <v>1353508.65</v>
      </c>
      <c r="O167" s="11">
        <f t="shared" si="49"/>
        <v>1456649</v>
      </c>
      <c r="P167" s="11">
        <f t="shared" si="49"/>
        <v>0</v>
      </c>
      <c r="Q167" s="11">
        <f t="shared" si="49"/>
        <v>0</v>
      </c>
      <c r="R167" s="28" t="s">
        <v>64</v>
      </c>
      <c r="S167" s="28" t="s">
        <v>64</v>
      </c>
      <c r="T167" s="28" t="s">
        <v>64</v>
      </c>
      <c r="U167" s="28" t="s">
        <v>64</v>
      </c>
      <c r="V167" s="28" t="s">
        <v>64</v>
      </c>
      <c r="W167" s="28" t="s">
        <v>64</v>
      </c>
      <c r="X167" s="28" t="s">
        <v>64</v>
      </c>
      <c r="Y167" s="28" t="s">
        <v>64</v>
      </c>
      <c r="Z167" s="28" t="s">
        <v>64</v>
      </c>
    </row>
    <row r="168" spans="1:26" ht="29.25" customHeight="1" x14ac:dyDescent="0.3">
      <c r="A168" s="67"/>
      <c r="B168" s="74"/>
      <c r="C168" s="69"/>
      <c r="D168" s="32"/>
      <c r="E168" s="71"/>
      <c r="F168" s="9"/>
      <c r="G168" s="67"/>
      <c r="H168" s="67"/>
      <c r="I168" s="29"/>
      <c r="J168" s="10" t="s">
        <v>60</v>
      </c>
      <c r="K168" s="11">
        <f t="shared" si="40"/>
        <v>0</v>
      </c>
      <c r="L168" s="11">
        <v>0</v>
      </c>
      <c r="M168" s="13">
        <v>0</v>
      </c>
      <c r="N168" s="11">
        <v>0</v>
      </c>
      <c r="O168" s="11">
        <v>0</v>
      </c>
      <c r="P168" s="11">
        <v>0</v>
      </c>
      <c r="Q168" s="11">
        <v>0</v>
      </c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29.25" customHeight="1" x14ac:dyDescent="0.3">
      <c r="A169" s="67"/>
      <c r="B169" s="74"/>
      <c r="C169" s="69"/>
      <c r="D169" s="32"/>
      <c r="E169" s="71"/>
      <c r="F169" s="9"/>
      <c r="G169" s="67"/>
      <c r="H169" s="67"/>
      <c r="I169" s="29"/>
      <c r="J169" s="10" t="s">
        <v>55</v>
      </c>
      <c r="K169" s="11">
        <f t="shared" si="40"/>
        <v>2810157.65</v>
      </c>
      <c r="L169" s="11">
        <v>0</v>
      </c>
      <c r="M169" s="13">
        <v>0</v>
      </c>
      <c r="N169" s="25">
        <v>1353508.65</v>
      </c>
      <c r="O169" s="11">
        <v>1456649</v>
      </c>
      <c r="P169" s="11">
        <v>0</v>
      </c>
      <c r="Q169" s="11">
        <v>0</v>
      </c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x14ac:dyDescent="0.3">
      <c r="A170" s="67"/>
      <c r="B170" s="74"/>
      <c r="C170" s="69"/>
      <c r="D170" s="32"/>
      <c r="E170" s="71"/>
      <c r="F170" s="9"/>
      <c r="G170" s="67"/>
      <c r="H170" s="67"/>
      <c r="I170" s="29"/>
      <c r="J170" s="10" t="s">
        <v>54</v>
      </c>
      <c r="K170" s="11">
        <f t="shared" si="40"/>
        <v>0</v>
      </c>
      <c r="L170" s="11">
        <v>0</v>
      </c>
      <c r="M170" s="13">
        <v>0</v>
      </c>
      <c r="N170" s="11">
        <v>0</v>
      </c>
      <c r="O170" s="11">
        <v>0</v>
      </c>
      <c r="P170" s="11">
        <v>0</v>
      </c>
      <c r="Q170" s="11">
        <v>0</v>
      </c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21.75" customHeight="1" x14ac:dyDescent="0.3">
      <c r="A171" s="35" t="s">
        <v>118</v>
      </c>
      <c r="B171" s="37" t="s">
        <v>123</v>
      </c>
      <c r="C171" s="28">
        <v>2020</v>
      </c>
      <c r="D171" s="31">
        <v>2025</v>
      </c>
      <c r="E171" s="39" t="s">
        <v>19</v>
      </c>
      <c r="F171" s="6"/>
      <c r="G171" s="35" t="s">
        <v>20</v>
      </c>
      <c r="H171" s="35" t="s">
        <v>21</v>
      </c>
      <c r="I171" s="28" t="s">
        <v>64</v>
      </c>
      <c r="J171" s="7" t="s">
        <v>53</v>
      </c>
      <c r="K171" s="4">
        <f t="shared" si="40"/>
        <v>0</v>
      </c>
      <c r="L171" s="4">
        <f>L172+L173+L174</f>
        <v>0</v>
      </c>
      <c r="M171" s="13">
        <f t="shared" ref="M171:Q171" si="50">M172+M173+M174</f>
        <v>0</v>
      </c>
      <c r="N171" s="4">
        <f t="shared" si="50"/>
        <v>0</v>
      </c>
      <c r="O171" s="4">
        <f t="shared" si="50"/>
        <v>0</v>
      </c>
      <c r="P171" s="4">
        <f t="shared" si="50"/>
        <v>0</v>
      </c>
      <c r="Q171" s="4">
        <f t="shared" si="50"/>
        <v>0</v>
      </c>
      <c r="R171" s="28" t="s">
        <v>64</v>
      </c>
      <c r="S171" s="28" t="s">
        <v>64</v>
      </c>
      <c r="T171" s="28" t="s">
        <v>64</v>
      </c>
      <c r="U171" s="28" t="s">
        <v>64</v>
      </c>
      <c r="V171" s="28" t="s">
        <v>64</v>
      </c>
      <c r="W171" s="28" t="s">
        <v>64</v>
      </c>
      <c r="X171" s="28" t="s">
        <v>64</v>
      </c>
      <c r="Y171" s="28" t="s">
        <v>64</v>
      </c>
      <c r="Z171" s="28" t="s">
        <v>64</v>
      </c>
    </row>
    <row r="172" spans="1:26" ht="29.25" customHeight="1" x14ac:dyDescent="0.3">
      <c r="A172" s="36"/>
      <c r="B172" s="38"/>
      <c r="C172" s="29"/>
      <c r="D172" s="32"/>
      <c r="E172" s="40"/>
      <c r="F172" s="6"/>
      <c r="G172" s="36"/>
      <c r="H172" s="36"/>
      <c r="I172" s="29"/>
      <c r="J172" s="7" t="s">
        <v>60</v>
      </c>
      <c r="K172" s="4">
        <f t="shared" si="40"/>
        <v>0</v>
      </c>
      <c r="L172" s="4">
        <v>0</v>
      </c>
      <c r="M172" s="13">
        <v>0</v>
      </c>
      <c r="N172" s="4">
        <v>0</v>
      </c>
      <c r="O172" s="4">
        <v>0</v>
      </c>
      <c r="P172" s="4">
        <v>0</v>
      </c>
      <c r="Q172" s="4">
        <v>0</v>
      </c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29.25" customHeight="1" x14ac:dyDescent="0.3">
      <c r="A173" s="36"/>
      <c r="B173" s="38"/>
      <c r="C173" s="29"/>
      <c r="D173" s="32"/>
      <c r="E173" s="40"/>
      <c r="F173" s="6"/>
      <c r="G173" s="36"/>
      <c r="H173" s="36"/>
      <c r="I173" s="29"/>
      <c r="J173" s="7" t="s">
        <v>55</v>
      </c>
      <c r="K173" s="4">
        <f t="shared" si="40"/>
        <v>0</v>
      </c>
      <c r="L173" s="4">
        <v>0</v>
      </c>
      <c r="M173" s="13">
        <v>0</v>
      </c>
      <c r="N173" s="4">
        <v>0</v>
      </c>
      <c r="O173" s="4">
        <v>0</v>
      </c>
      <c r="P173" s="4">
        <v>0</v>
      </c>
      <c r="Q173" s="4">
        <v>0</v>
      </c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x14ac:dyDescent="0.3">
      <c r="A174" s="36"/>
      <c r="B174" s="38"/>
      <c r="C174" s="29"/>
      <c r="D174" s="32"/>
      <c r="E174" s="40"/>
      <c r="F174" s="6"/>
      <c r="G174" s="36"/>
      <c r="H174" s="36"/>
      <c r="I174" s="29"/>
      <c r="J174" s="7" t="s">
        <v>54</v>
      </c>
      <c r="K174" s="4">
        <f t="shared" si="40"/>
        <v>0</v>
      </c>
      <c r="L174" s="4">
        <v>0</v>
      </c>
      <c r="M174" s="13">
        <v>0</v>
      </c>
      <c r="N174" s="4">
        <v>0</v>
      </c>
      <c r="O174" s="4">
        <v>0</v>
      </c>
      <c r="P174" s="4">
        <v>0</v>
      </c>
      <c r="Q174" s="4">
        <v>0</v>
      </c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8.75" customHeight="1" x14ac:dyDescent="0.3">
      <c r="A175" s="35" t="s">
        <v>119</v>
      </c>
      <c r="B175" s="37" t="s">
        <v>124</v>
      </c>
      <c r="C175" s="28">
        <v>2020</v>
      </c>
      <c r="D175" s="31">
        <v>2025</v>
      </c>
      <c r="E175" s="39" t="s">
        <v>19</v>
      </c>
      <c r="F175" s="6"/>
      <c r="G175" s="35" t="s">
        <v>20</v>
      </c>
      <c r="H175" s="35" t="s">
        <v>21</v>
      </c>
      <c r="I175" s="28" t="s">
        <v>64</v>
      </c>
      <c r="J175" s="7" t="s">
        <v>53</v>
      </c>
      <c r="K175" s="4">
        <f t="shared" si="40"/>
        <v>0</v>
      </c>
      <c r="L175" s="4">
        <f>L176+L177+L178</f>
        <v>0</v>
      </c>
      <c r="M175" s="13">
        <f t="shared" ref="M175:Q175" si="51">M176+M177+M178</f>
        <v>0</v>
      </c>
      <c r="N175" s="4">
        <f t="shared" si="51"/>
        <v>0</v>
      </c>
      <c r="O175" s="4">
        <f t="shared" si="51"/>
        <v>0</v>
      </c>
      <c r="P175" s="4">
        <f t="shared" si="51"/>
        <v>0</v>
      </c>
      <c r="Q175" s="4">
        <f t="shared" si="51"/>
        <v>0</v>
      </c>
      <c r="R175" s="28" t="s">
        <v>64</v>
      </c>
      <c r="S175" s="28" t="s">
        <v>64</v>
      </c>
      <c r="T175" s="28" t="s">
        <v>64</v>
      </c>
      <c r="U175" s="28" t="s">
        <v>64</v>
      </c>
      <c r="V175" s="28" t="s">
        <v>64</v>
      </c>
      <c r="W175" s="28" t="s">
        <v>64</v>
      </c>
      <c r="X175" s="28" t="s">
        <v>64</v>
      </c>
      <c r="Y175" s="28" t="s">
        <v>64</v>
      </c>
      <c r="Z175" s="28" t="s">
        <v>64</v>
      </c>
    </row>
    <row r="176" spans="1:26" ht="31.5" customHeight="1" x14ac:dyDescent="0.3">
      <c r="A176" s="36"/>
      <c r="B176" s="38"/>
      <c r="C176" s="29"/>
      <c r="D176" s="32"/>
      <c r="E176" s="40"/>
      <c r="F176" s="6"/>
      <c r="G176" s="36"/>
      <c r="H176" s="36"/>
      <c r="I176" s="29"/>
      <c r="J176" s="7" t="s">
        <v>60</v>
      </c>
      <c r="K176" s="4">
        <f t="shared" si="40"/>
        <v>0</v>
      </c>
      <c r="L176" s="4">
        <v>0</v>
      </c>
      <c r="M176" s="13">
        <v>0</v>
      </c>
      <c r="N176" s="4">
        <v>0</v>
      </c>
      <c r="O176" s="4">
        <v>0</v>
      </c>
      <c r="P176" s="4">
        <v>0</v>
      </c>
      <c r="Q176" s="4">
        <v>0</v>
      </c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31.5" customHeight="1" x14ac:dyDescent="0.3">
      <c r="A177" s="36"/>
      <c r="B177" s="38"/>
      <c r="C177" s="29"/>
      <c r="D177" s="32"/>
      <c r="E177" s="40"/>
      <c r="F177" s="6"/>
      <c r="G177" s="36"/>
      <c r="H177" s="36"/>
      <c r="I177" s="29"/>
      <c r="J177" s="7" t="s">
        <v>55</v>
      </c>
      <c r="K177" s="4">
        <f t="shared" si="40"/>
        <v>0</v>
      </c>
      <c r="L177" s="4">
        <v>0</v>
      </c>
      <c r="M177" s="13">
        <v>0</v>
      </c>
      <c r="N177" s="4">
        <v>0</v>
      </c>
      <c r="O177" s="4">
        <v>0</v>
      </c>
      <c r="P177" s="4">
        <v>0</v>
      </c>
      <c r="Q177" s="4">
        <v>0</v>
      </c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x14ac:dyDescent="0.3">
      <c r="A178" s="36"/>
      <c r="B178" s="38"/>
      <c r="C178" s="29"/>
      <c r="D178" s="32"/>
      <c r="E178" s="40"/>
      <c r="F178" s="6"/>
      <c r="G178" s="36"/>
      <c r="H178" s="36"/>
      <c r="I178" s="29"/>
      <c r="J178" s="7" t="s">
        <v>54</v>
      </c>
      <c r="K178" s="4">
        <f t="shared" si="40"/>
        <v>0</v>
      </c>
      <c r="L178" s="4">
        <v>0</v>
      </c>
      <c r="M178" s="13">
        <v>0</v>
      </c>
      <c r="N178" s="4">
        <v>0</v>
      </c>
      <c r="O178" s="4">
        <v>0</v>
      </c>
      <c r="P178" s="4">
        <v>0</v>
      </c>
      <c r="Q178" s="4">
        <v>0</v>
      </c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7.25" customHeight="1" x14ac:dyDescent="0.3">
      <c r="A179" s="61" t="s">
        <v>63</v>
      </c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</row>
    <row r="180" spans="1:26" ht="18.75" customHeight="1" x14ac:dyDescent="0.3">
      <c r="A180" s="33" t="s">
        <v>120</v>
      </c>
      <c r="B180" s="30" t="s">
        <v>125</v>
      </c>
      <c r="C180" s="33">
        <v>2020</v>
      </c>
      <c r="D180" s="31">
        <v>2025</v>
      </c>
      <c r="E180" s="65" t="s">
        <v>19</v>
      </c>
      <c r="F180" s="8"/>
      <c r="G180" s="44" t="s">
        <v>20</v>
      </c>
      <c r="H180" s="44" t="s">
        <v>21</v>
      </c>
      <c r="I180" s="28" t="s">
        <v>64</v>
      </c>
      <c r="J180" s="7" t="s">
        <v>53</v>
      </c>
      <c r="K180" s="4">
        <f t="shared" ref="K180:K187" si="52">SUM(L180:Q180)</f>
        <v>28230975.079999998</v>
      </c>
      <c r="L180" s="4">
        <f>L181+L182+L183</f>
        <v>4446467</v>
      </c>
      <c r="M180" s="13">
        <f t="shared" ref="M180:Q180" si="53">M181+M182+M183</f>
        <v>5001622.29</v>
      </c>
      <c r="N180" s="4">
        <f t="shared" si="53"/>
        <v>4907308.1900000004</v>
      </c>
      <c r="O180" s="4">
        <f t="shared" si="53"/>
        <v>5077509.5999999996</v>
      </c>
      <c r="P180" s="4">
        <f t="shared" si="53"/>
        <v>4399034</v>
      </c>
      <c r="Q180" s="4">
        <f t="shared" si="53"/>
        <v>4399034</v>
      </c>
      <c r="R180" s="28" t="s">
        <v>64</v>
      </c>
      <c r="S180" s="28" t="s">
        <v>64</v>
      </c>
      <c r="T180" s="28" t="s">
        <v>64</v>
      </c>
      <c r="U180" s="28" t="s">
        <v>64</v>
      </c>
      <c r="V180" s="28" t="s">
        <v>64</v>
      </c>
      <c r="W180" s="28" t="s">
        <v>64</v>
      </c>
      <c r="X180" s="28" t="s">
        <v>64</v>
      </c>
      <c r="Y180" s="28" t="s">
        <v>64</v>
      </c>
      <c r="Z180" s="28" t="s">
        <v>64</v>
      </c>
    </row>
    <row r="181" spans="1:26" ht="32.25" customHeight="1" x14ac:dyDescent="0.3">
      <c r="A181" s="33"/>
      <c r="B181" s="30"/>
      <c r="C181" s="33"/>
      <c r="D181" s="32"/>
      <c r="E181" s="65"/>
      <c r="F181" s="8"/>
      <c r="G181" s="44"/>
      <c r="H181" s="44"/>
      <c r="I181" s="29"/>
      <c r="J181" s="7" t="s">
        <v>60</v>
      </c>
      <c r="K181" s="4">
        <f t="shared" si="52"/>
        <v>0</v>
      </c>
      <c r="L181" s="4">
        <v>0</v>
      </c>
      <c r="M181" s="13">
        <v>0</v>
      </c>
      <c r="N181" s="4">
        <v>0</v>
      </c>
      <c r="O181" s="4">
        <v>0</v>
      </c>
      <c r="P181" s="4">
        <v>0</v>
      </c>
      <c r="Q181" s="4">
        <v>0</v>
      </c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35.25" customHeight="1" x14ac:dyDescent="0.3">
      <c r="A182" s="33"/>
      <c r="B182" s="30"/>
      <c r="C182" s="33"/>
      <c r="D182" s="32"/>
      <c r="E182" s="65"/>
      <c r="F182" s="8"/>
      <c r="G182" s="44"/>
      <c r="H182" s="44"/>
      <c r="I182" s="29"/>
      <c r="J182" s="7" t="s">
        <v>55</v>
      </c>
      <c r="K182" s="4">
        <f t="shared" si="52"/>
        <v>119084</v>
      </c>
      <c r="L182" s="4">
        <v>0</v>
      </c>
      <c r="M182" s="13">
        <v>119084</v>
      </c>
      <c r="N182" s="4">
        <v>0</v>
      </c>
      <c r="O182" s="4">
        <v>0</v>
      </c>
      <c r="P182" s="4">
        <v>0</v>
      </c>
      <c r="Q182" s="4">
        <v>0</v>
      </c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33.75" customHeight="1" x14ac:dyDescent="0.3">
      <c r="A183" s="33"/>
      <c r="B183" s="30"/>
      <c r="C183" s="33"/>
      <c r="D183" s="32"/>
      <c r="E183" s="65"/>
      <c r="F183" s="8"/>
      <c r="G183" s="44"/>
      <c r="H183" s="44"/>
      <c r="I183" s="29"/>
      <c r="J183" s="7" t="s">
        <v>54</v>
      </c>
      <c r="K183" s="4">
        <f t="shared" si="52"/>
        <v>28111891.079999998</v>
      </c>
      <c r="L183" s="4">
        <v>4446467</v>
      </c>
      <c r="M183" s="13">
        <v>4882538.29</v>
      </c>
      <c r="N183" s="4">
        <v>4907308.1900000004</v>
      </c>
      <c r="O183" s="4">
        <v>5077509.5999999996</v>
      </c>
      <c r="P183" s="4">
        <v>4399034</v>
      </c>
      <c r="Q183" s="4">
        <v>4399034</v>
      </c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5.75" customHeight="1" x14ac:dyDescent="0.3">
      <c r="A184" s="43" t="s">
        <v>5</v>
      </c>
      <c r="B184" s="43"/>
      <c r="C184" s="33">
        <v>2020</v>
      </c>
      <c r="D184" s="33">
        <v>2025</v>
      </c>
      <c r="E184" s="30" t="s">
        <v>64</v>
      </c>
      <c r="F184" s="14"/>
      <c r="G184" s="44" t="s">
        <v>64</v>
      </c>
      <c r="H184" s="44" t="s">
        <v>64</v>
      </c>
      <c r="I184" s="44" t="s">
        <v>64</v>
      </c>
      <c r="J184" s="26" t="s">
        <v>53</v>
      </c>
      <c r="K184" s="27">
        <f t="shared" si="52"/>
        <v>46665321.990000002</v>
      </c>
      <c r="L184" s="27">
        <f>L185+L186+L187</f>
        <v>7634087</v>
      </c>
      <c r="M184" s="12">
        <f t="shared" ref="M184:Q184" si="54">M185+M186+M187</f>
        <v>7063052.8999999994</v>
      </c>
      <c r="N184" s="27">
        <f t="shared" si="54"/>
        <v>8278843.2400000002</v>
      </c>
      <c r="O184" s="27">
        <f t="shared" si="54"/>
        <v>8315230.8499999996</v>
      </c>
      <c r="P184" s="27">
        <f t="shared" si="54"/>
        <v>7687054</v>
      </c>
      <c r="Q184" s="27">
        <f t="shared" si="54"/>
        <v>7687054</v>
      </c>
      <c r="R184" s="30" t="s">
        <v>64</v>
      </c>
      <c r="S184" s="30" t="s">
        <v>64</v>
      </c>
      <c r="T184" s="30" t="s">
        <v>64</v>
      </c>
      <c r="U184" s="30" t="s">
        <v>64</v>
      </c>
      <c r="V184" s="30" t="s">
        <v>64</v>
      </c>
      <c r="W184" s="30" t="s">
        <v>64</v>
      </c>
      <c r="X184" s="30" t="s">
        <v>64</v>
      </c>
      <c r="Y184" s="30" t="s">
        <v>64</v>
      </c>
      <c r="Z184" s="30" t="s">
        <v>64</v>
      </c>
    </row>
    <row r="185" spans="1:26" ht="32.25" customHeight="1" x14ac:dyDescent="0.3">
      <c r="A185" s="43"/>
      <c r="B185" s="43"/>
      <c r="C185" s="33"/>
      <c r="D185" s="33"/>
      <c r="E185" s="30"/>
      <c r="F185" s="14"/>
      <c r="G185" s="44"/>
      <c r="H185" s="44"/>
      <c r="I185" s="44"/>
      <c r="J185" s="26" t="s">
        <v>60</v>
      </c>
      <c r="K185" s="27">
        <f t="shared" si="52"/>
        <v>126000</v>
      </c>
      <c r="L185" s="27">
        <f>L16+L181</f>
        <v>126000</v>
      </c>
      <c r="M185" s="12">
        <f>M16+M181</f>
        <v>0</v>
      </c>
      <c r="N185" s="27">
        <f t="shared" ref="N185:Q185" si="55">N16+N181</f>
        <v>0</v>
      </c>
      <c r="O185" s="27">
        <f t="shared" si="55"/>
        <v>0</v>
      </c>
      <c r="P185" s="27">
        <f t="shared" si="55"/>
        <v>0</v>
      </c>
      <c r="Q185" s="27">
        <f t="shared" si="55"/>
        <v>0</v>
      </c>
      <c r="R185" s="30"/>
      <c r="S185" s="30"/>
      <c r="T185" s="30"/>
      <c r="U185" s="30"/>
      <c r="V185" s="30"/>
      <c r="W185" s="30"/>
      <c r="X185" s="30"/>
      <c r="Y185" s="30"/>
      <c r="Z185" s="30"/>
    </row>
    <row r="186" spans="1:26" ht="32.25" customHeight="1" x14ac:dyDescent="0.3">
      <c r="A186" s="43"/>
      <c r="B186" s="43"/>
      <c r="C186" s="33"/>
      <c r="D186" s="33"/>
      <c r="E186" s="30"/>
      <c r="F186" s="14"/>
      <c r="G186" s="44"/>
      <c r="H186" s="44"/>
      <c r="I186" s="44"/>
      <c r="J186" s="26" t="s">
        <v>55</v>
      </c>
      <c r="K186" s="27">
        <f t="shared" si="52"/>
        <v>15026613.5</v>
      </c>
      <c r="L186" s="27">
        <f>L17+L182</f>
        <v>2502500</v>
      </c>
      <c r="M186" s="12">
        <f t="shared" ref="M186" si="56">M17+M182</f>
        <v>1871614.63</v>
      </c>
      <c r="N186" s="27">
        <f t="shared" ref="N186:Q186" si="57">N17+N182</f>
        <v>2909693.62</v>
      </c>
      <c r="O186" s="27">
        <f t="shared" si="57"/>
        <v>2305005.25</v>
      </c>
      <c r="P186" s="27">
        <f t="shared" si="57"/>
        <v>2718900</v>
      </c>
      <c r="Q186" s="27">
        <f t="shared" si="57"/>
        <v>2718900</v>
      </c>
      <c r="R186" s="30"/>
      <c r="S186" s="30"/>
      <c r="T186" s="30"/>
      <c r="U186" s="30"/>
      <c r="V186" s="30"/>
      <c r="W186" s="30"/>
      <c r="X186" s="30"/>
      <c r="Y186" s="30"/>
      <c r="Z186" s="30"/>
    </row>
    <row r="187" spans="1:26" ht="32.25" customHeight="1" x14ac:dyDescent="0.3">
      <c r="A187" s="43"/>
      <c r="B187" s="43"/>
      <c r="C187" s="33"/>
      <c r="D187" s="33"/>
      <c r="E187" s="30"/>
      <c r="F187" s="14"/>
      <c r="G187" s="44"/>
      <c r="H187" s="44"/>
      <c r="I187" s="44"/>
      <c r="J187" s="26" t="s">
        <v>54</v>
      </c>
      <c r="K187" s="27">
        <f t="shared" si="52"/>
        <v>31512708.490000002</v>
      </c>
      <c r="L187" s="27">
        <f>L18+L183</f>
        <v>5005587</v>
      </c>
      <c r="M187" s="12">
        <f>M18+M183</f>
        <v>5191438.2699999996</v>
      </c>
      <c r="N187" s="27">
        <f t="shared" ref="N187:Q187" si="58">N18+N183</f>
        <v>5369149.6200000001</v>
      </c>
      <c r="O187" s="27">
        <f t="shared" si="58"/>
        <v>6010225.5999999996</v>
      </c>
      <c r="P187" s="27">
        <f t="shared" si="58"/>
        <v>4968154</v>
      </c>
      <c r="Q187" s="27">
        <f t="shared" si="58"/>
        <v>4968154</v>
      </c>
      <c r="R187" s="30"/>
      <c r="S187" s="30"/>
      <c r="T187" s="30"/>
      <c r="U187" s="30"/>
      <c r="V187" s="30"/>
      <c r="W187" s="30"/>
      <c r="X187" s="30"/>
      <c r="Y187" s="30"/>
      <c r="Z187" s="30"/>
    </row>
  </sheetData>
  <mergeCells count="769">
    <mergeCell ref="I184:I187"/>
    <mergeCell ref="I119:I122"/>
    <mergeCell ref="I123:I126"/>
    <mergeCell ref="I127:I130"/>
    <mergeCell ref="I131:I134"/>
    <mergeCell ref="I135:I138"/>
    <mergeCell ref="I139:I142"/>
    <mergeCell ref="I143:I146"/>
    <mergeCell ref="I147:I150"/>
    <mergeCell ref="I151:I154"/>
    <mergeCell ref="I167:I170"/>
    <mergeCell ref="I171:I174"/>
    <mergeCell ref="I159:I162"/>
    <mergeCell ref="I163:I166"/>
    <mergeCell ref="Z163:Z166"/>
    <mergeCell ref="I27:I30"/>
    <mergeCell ref="I31:I34"/>
    <mergeCell ref="I35:I38"/>
    <mergeCell ref="I39:I42"/>
    <mergeCell ref="I43:I46"/>
    <mergeCell ref="I47:I50"/>
    <mergeCell ref="I51:I54"/>
    <mergeCell ref="I55:I58"/>
    <mergeCell ref="I59:I62"/>
    <mergeCell ref="I63:I66"/>
    <mergeCell ref="I67:I70"/>
    <mergeCell ref="I71:I74"/>
    <mergeCell ref="I75:I78"/>
    <mergeCell ref="I79:I82"/>
    <mergeCell ref="I83:I86"/>
    <mergeCell ref="I87:I90"/>
    <mergeCell ref="I91:I94"/>
    <mergeCell ref="I95:I98"/>
    <mergeCell ref="I99:I102"/>
    <mergeCell ref="I103:I106"/>
    <mergeCell ref="I107:I110"/>
    <mergeCell ref="I111:I114"/>
    <mergeCell ref="I115:I118"/>
    <mergeCell ref="Z180:Z183"/>
    <mergeCell ref="V175:V178"/>
    <mergeCell ref="W175:W178"/>
    <mergeCell ref="X175:X178"/>
    <mergeCell ref="Y175:Y178"/>
    <mergeCell ref="A179:Z179"/>
    <mergeCell ref="R180:R183"/>
    <mergeCell ref="S180:S183"/>
    <mergeCell ref="T180:T183"/>
    <mergeCell ref="U180:U183"/>
    <mergeCell ref="V180:V183"/>
    <mergeCell ref="W180:W183"/>
    <mergeCell ref="X180:X183"/>
    <mergeCell ref="Y180:Y183"/>
    <mergeCell ref="C180:C183"/>
    <mergeCell ref="Z175:Z178"/>
    <mergeCell ref="I175:I178"/>
    <mergeCell ref="I180:I183"/>
    <mergeCell ref="D180:D183"/>
    <mergeCell ref="E180:E183"/>
    <mergeCell ref="G180:G183"/>
    <mergeCell ref="H180:H183"/>
    <mergeCell ref="Z167:Z170"/>
    <mergeCell ref="R171:R174"/>
    <mergeCell ref="S171:S174"/>
    <mergeCell ref="T171:T174"/>
    <mergeCell ref="U171:U174"/>
    <mergeCell ref="R175:R178"/>
    <mergeCell ref="S175:S178"/>
    <mergeCell ref="T175:T178"/>
    <mergeCell ref="U175:U178"/>
    <mergeCell ref="V171:V174"/>
    <mergeCell ref="W171:W174"/>
    <mergeCell ref="X171:X174"/>
    <mergeCell ref="Y171:Y174"/>
    <mergeCell ref="Z171:Z174"/>
    <mergeCell ref="R167:R170"/>
    <mergeCell ref="S167:S170"/>
    <mergeCell ref="T167:T170"/>
    <mergeCell ref="U167:U170"/>
    <mergeCell ref="V167:V170"/>
    <mergeCell ref="W167:W170"/>
    <mergeCell ref="X167:X170"/>
    <mergeCell ref="Y167:Y170"/>
    <mergeCell ref="Z159:Z162"/>
    <mergeCell ref="T163:T166"/>
    <mergeCell ref="U163:U166"/>
    <mergeCell ref="V163:V166"/>
    <mergeCell ref="W163:W166"/>
    <mergeCell ref="X163:X166"/>
    <mergeCell ref="Y163:Y166"/>
    <mergeCell ref="T135:T138"/>
    <mergeCell ref="U135:U138"/>
    <mergeCell ref="V135:V138"/>
    <mergeCell ref="W135:W138"/>
    <mergeCell ref="X135:X138"/>
    <mergeCell ref="Y135:Y138"/>
    <mergeCell ref="V143:V146"/>
    <mergeCell ref="W143:W146"/>
    <mergeCell ref="X143:X146"/>
    <mergeCell ref="Y143:Y146"/>
    <mergeCell ref="T143:T146"/>
    <mergeCell ref="U143:U146"/>
    <mergeCell ref="U139:U142"/>
    <mergeCell ref="V139:V142"/>
    <mergeCell ref="W139:W142"/>
    <mergeCell ref="X139:X142"/>
    <mergeCell ref="Y139:Y142"/>
    <mergeCell ref="R131:R134"/>
    <mergeCell ref="S131:S134"/>
    <mergeCell ref="T131:T134"/>
    <mergeCell ref="U131:U134"/>
    <mergeCell ref="V131:V134"/>
    <mergeCell ref="W131:W134"/>
    <mergeCell ref="X131:X134"/>
    <mergeCell ref="Y131:Y134"/>
    <mergeCell ref="Z131:Z134"/>
    <mergeCell ref="R127:R130"/>
    <mergeCell ref="S127:S130"/>
    <mergeCell ref="T127:T130"/>
    <mergeCell ref="U127:U130"/>
    <mergeCell ref="V127:V130"/>
    <mergeCell ref="W127:W130"/>
    <mergeCell ref="X127:X130"/>
    <mergeCell ref="Y127:Y130"/>
    <mergeCell ref="Z127:Z130"/>
    <mergeCell ref="R123:R126"/>
    <mergeCell ref="S123:S126"/>
    <mergeCell ref="T123:T126"/>
    <mergeCell ref="U123:U126"/>
    <mergeCell ref="V123:V126"/>
    <mergeCell ref="W123:W126"/>
    <mergeCell ref="X123:X126"/>
    <mergeCell ref="Y123:Y126"/>
    <mergeCell ref="Z123:Z126"/>
    <mergeCell ref="R119:R122"/>
    <mergeCell ref="S119:S122"/>
    <mergeCell ref="T119:T122"/>
    <mergeCell ref="U119:U122"/>
    <mergeCell ref="V119:V122"/>
    <mergeCell ref="W119:W122"/>
    <mergeCell ref="X119:X122"/>
    <mergeCell ref="Y119:Y122"/>
    <mergeCell ref="Z119:Z122"/>
    <mergeCell ref="S115:S118"/>
    <mergeCell ref="R115:R118"/>
    <mergeCell ref="T115:T118"/>
    <mergeCell ref="U115:U118"/>
    <mergeCell ref="V115:V118"/>
    <mergeCell ref="W115:W118"/>
    <mergeCell ref="X115:X118"/>
    <mergeCell ref="Y115:Y118"/>
    <mergeCell ref="Z115:Z118"/>
    <mergeCell ref="R111:R114"/>
    <mergeCell ref="S111:S114"/>
    <mergeCell ref="T111:T114"/>
    <mergeCell ref="U111:U114"/>
    <mergeCell ref="V111:V114"/>
    <mergeCell ref="W111:W114"/>
    <mergeCell ref="X111:X114"/>
    <mergeCell ref="Y111:Y114"/>
    <mergeCell ref="Z111:Z114"/>
    <mergeCell ref="R107:R110"/>
    <mergeCell ref="S107:S110"/>
    <mergeCell ref="T107:T110"/>
    <mergeCell ref="U107:U110"/>
    <mergeCell ref="V107:V110"/>
    <mergeCell ref="W107:W110"/>
    <mergeCell ref="X107:X110"/>
    <mergeCell ref="Y107:Y110"/>
    <mergeCell ref="Z107:Z110"/>
    <mergeCell ref="R103:R106"/>
    <mergeCell ref="S103:S106"/>
    <mergeCell ref="T103:T106"/>
    <mergeCell ref="U103:U106"/>
    <mergeCell ref="V103:V106"/>
    <mergeCell ref="W103:W106"/>
    <mergeCell ref="X103:X106"/>
    <mergeCell ref="Y103:Y106"/>
    <mergeCell ref="Z103:Z106"/>
    <mergeCell ref="R95:R98"/>
    <mergeCell ref="S95:S98"/>
    <mergeCell ref="T95:T98"/>
    <mergeCell ref="U95:U98"/>
    <mergeCell ref="V95:V98"/>
    <mergeCell ref="W95:W98"/>
    <mergeCell ref="X95:X98"/>
    <mergeCell ref="Y95:Y98"/>
    <mergeCell ref="R99:R102"/>
    <mergeCell ref="S99:S102"/>
    <mergeCell ref="T99:T102"/>
    <mergeCell ref="U99:U102"/>
    <mergeCell ref="V99:V102"/>
    <mergeCell ref="W99:W102"/>
    <mergeCell ref="X99:X102"/>
    <mergeCell ref="Y99:Y102"/>
    <mergeCell ref="S87:S90"/>
    <mergeCell ref="T87:T90"/>
    <mergeCell ref="U87:U90"/>
    <mergeCell ref="V87:V90"/>
    <mergeCell ref="W87:W90"/>
    <mergeCell ref="X87:X90"/>
    <mergeCell ref="Y87:Y90"/>
    <mergeCell ref="R91:R94"/>
    <mergeCell ref="S91:S94"/>
    <mergeCell ref="T91:T94"/>
    <mergeCell ref="U91:U94"/>
    <mergeCell ref="V91:V94"/>
    <mergeCell ref="W91:W94"/>
    <mergeCell ref="X91:X94"/>
    <mergeCell ref="Y91:Y94"/>
    <mergeCell ref="R87:R90"/>
    <mergeCell ref="R79:R82"/>
    <mergeCell ref="S79:S82"/>
    <mergeCell ref="T79:T82"/>
    <mergeCell ref="U79:U82"/>
    <mergeCell ref="V79:V82"/>
    <mergeCell ref="X79:X82"/>
    <mergeCell ref="W79:W82"/>
    <mergeCell ref="Y79:Y82"/>
    <mergeCell ref="Z79:Z82"/>
    <mergeCell ref="Y67:Y70"/>
    <mergeCell ref="R71:R74"/>
    <mergeCell ref="S71:S74"/>
    <mergeCell ref="T71:T74"/>
    <mergeCell ref="U71:U74"/>
    <mergeCell ref="V71:V74"/>
    <mergeCell ref="W71:W74"/>
    <mergeCell ref="X71:X74"/>
    <mergeCell ref="Y71:Y74"/>
    <mergeCell ref="R67:R70"/>
    <mergeCell ref="S67:S70"/>
    <mergeCell ref="V67:V70"/>
    <mergeCell ref="Z71:Z74"/>
    <mergeCell ref="R75:R78"/>
    <mergeCell ref="S75:S78"/>
    <mergeCell ref="T75:T78"/>
    <mergeCell ref="U75:U78"/>
    <mergeCell ref="V75:V78"/>
    <mergeCell ref="W75:W78"/>
    <mergeCell ref="X75:X78"/>
    <mergeCell ref="Y75:Y78"/>
    <mergeCell ref="Z75:Z78"/>
    <mergeCell ref="Z51:Z54"/>
    <mergeCell ref="Z55:Z58"/>
    <mergeCell ref="R63:R66"/>
    <mergeCell ref="S63:S66"/>
    <mergeCell ref="T63:T66"/>
    <mergeCell ref="U63:U66"/>
    <mergeCell ref="V63:V66"/>
    <mergeCell ref="W63:W66"/>
    <mergeCell ref="X63:X66"/>
    <mergeCell ref="Y63:Y66"/>
    <mergeCell ref="R59:R62"/>
    <mergeCell ref="S59:S62"/>
    <mergeCell ref="T59:T62"/>
    <mergeCell ref="U59:U62"/>
    <mergeCell ref="V59:V62"/>
    <mergeCell ref="W59:W62"/>
    <mergeCell ref="X59:X62"/>
    <mergeCell ref="Y59:Y62"/>
    <mergeCell ref="Z59:Z62"/>
    <mergeCell ref="Z63:Z66"/>
    <mergeCell ref="X55:X58"/>
    <mergeCell ref="V55:V58"/>
    <mergeCell ref="W55:W58"/>
    <mergeCell ref="Z67:Z70"/>
    <mergeCell ref="W67:W70"/>
    <mergeCell ref="Y31:Y34"/>
    <mergeCell ref="Y55:Y58"/>
    <mergeCell ref="R51:R54"/>
    <mergeCell ref="S51:S54"/>
    <mergeCell ref="T51:T54"/>
    <mergeCell ref="U51:U54"/>
    <mergeCell ref="V51:V54"/>
    <mergeCell ref="W51:W54"/>
    <mergeCell ref="X51:X54"/>
    <mergeCell ref="Y51:Y54"/>
    <mergeCell ref="R55:R58"/>
    <mergeCell ref="S55:S58"/>
    <mergeCell ref="T55:T58"/>
    <mergeCell ref="U55:U58"/>
    <mergeCell ref="V35:V38"/>
    <mergeCell ref="W35:W38"/>
    <mergeCell ref="X35:X38"/>
    <mergeCell ref="X31:X34"/>
    <mergeCell ref="Z31:Z34"/>
    <mergeCell ref="Z35:Z38"/>
    <mergeCell ref="Y43:Y46"/>
    <mergeCell ref="Y39:Y42"/>
    <mergeCell ref="R43:R46"/>
    <mergeCell ref="S43:S46"/>
    <mergeCell ref="T43:T46"/>
    <mergeCell ref="U43:U46"/>
    <mergeCell ref="V43:V46"/>
    <mergeCell ref="W43:W46"/>
    <mergeCell ref="X43:X46"/>
    <mergeCell ref="R39:R42"/>
    <mergeCell ref="S39:S42"/>
    <mergeCell ref="T39:T42"/>
    <mergeCell ref="U39:U42"/>
    <mergeCell ref="V39:V42"/>
    <mergeCell ref="W39:W42"/>
    <mergeCell ref="X39:X42"/>
    <mergeCell ref="S1:Z4"/>
    <mergeCell ref="A180:A183"/>
    <mergeCell ref="G175:G178"/>
    <mergeCell ref="H175:H178"/>
    <mergeCell ref="B180:B183"/>
    <mergeCell ref="A175:A178"/>
    <mergeCell ref="B175:B178"/>
    <mergeCell ref="C175:C178"/>
    <mergeCell ref="D175:D178"/>
    <mergeCell ref="E175:E178"/>
    <mergeCell ref="H167:H170"/>
    <mergeCell ref="B167:B170"/>
    <mergeCell ref="A171:A174"/>
    <mergeCell ref="B171:B174"/>
    <mergeCell ref="C171:C174"/>
    <mergeCell ref="D171:D174"/>
    <mergeCell ref="E171:E174"/>
    <mergeCell ref="Y35:Y38"/>
    <mergeCell ref="U23:U25"/>
    <mergeCell ref="W23:W25"/>
    <mergeCell ref="X23:X25"/>
    <mergeCell ref="U19:U22"/>
    <mergeCell ref="V19:V22"/>
    <mergeCell ref="W19:W22"/>
    <mergeCell ref="A167:A170"/>
    <mergeCell ref="C167:C170"/>
    <mergeCell ref="D167:D170"/>
    <mergeCell ref="E167:E170"/>
    <mergeCell ref="G167:G170"/>
    <mergeCell ref="A163:A166"/>
    <mergeCell ref="B163:B166"/>
    <mergeCell ref="C163:C166"/>
    <mergeCell ref="D163:D166"/>
    <mergeCell ref="E163:E166"/>
    <mergeCell ref="G163:G166"/>
    <mergeCell ref="Z151:Z154"/>
    <mergeCell ref="R155:R158"/>
    <mergeCell ref="S155:S158"/>
    <mergeCell ref="T155:T158"/>
    <mergeCell ref="U155:U158"/>
    <mergeCell ref="R135:R138"/>
    <mergeCell ref="R19:R22"/>
    <mergeCell ref="S19:S22"/>
    <mergeCell ref="T19:T22"/>
    <mergeCell ref="R35:R38"/>
    <mergeCell ref="S35:S38"/>
    <mergeCell ref="T35:T38"/>
    <mergeCell ref="U35:U38"/>
    <mergeCell ref="R31:R34"/>
    <mergeCell ref="S31:S34"/>
    <mergeCell ref="T31:T34"/>
    <mergeCell ref="U31:U34"/>
    <mergeCell ref="T67:T70"/>
    <mergeCell ref="U67:U70"/>
    <mergeCell ref="X19:X22"/>
    <mergeCell ref="Y19:Y22"/>
    <mergeCell ref="V23:V25"/>
    <mergeCell ref="V31:V34"/>
    <mergeCell ref="W31:W34"/>
    <mergeCell ref="G171:G174"/>
    <mergeCell ref="H171:H174"/>
    <mergeCell ref="T147:T150"/>
    <mergeCell ref="U147:U150"/>
    <mergeCell ref="V147:V150"/>
    <mergeCell ref="W147:W150"/>
    <mergeCell ref="X147:X150"/>
    <mergeCell ref="Y147:Y150"/>
    <mergeCell ref="V151:V154"/>
    <mergeCell ref="W151:W154"/>
    <mergeCell ref="X151:X154"/>
    <mergeCell ref="Y151:Y154"/>
    <mergeCell ref="X159:X162"/>
    <mergeCell ref="H151:H154"/>
    <mergeCell ref="V155:V158"/>
    <mergeCell ref="W155:W158"/>
    <mergeCell ref="X155:X158"/>
    <mergeCell ref="Y155:Y158"/>
    <mergeCell ref="V159:V162"/>
    <mergeCell ref="W159:W162"/>
    <mergeCell ref="Y159:Y162"/>
    <mergeCell ref="H163:H166"/>
    <mergeCell ref="G159:G162"/>
    <mergeCell ref="H159:H162"/>
    <mergeCell ref="D155:D158"/>
    <mergeCell ref="S135:S138"/>
    <mergeCell ref="A147:A150"/>
    <mergeCell ref="B147:B150"/>
    <mergeCell ref="C147:C150"/>
    <mergeCell ref="D147:D150"/>
    <mergeCell ref="E147:E150"/>
    <mergeCell ref="G147:G150"/>
    <mergeCell ref="H147:H150"/>
    <mergeCell ref="A143:A146"/>
    <mergeCell ref="B143:B146"/>
    <mergeCell ref="C143:C146"/>
    <mergeCell ref="R147:R150"/>
    <mergeCell ref="S147:S150"/>
    <mergeCell ref="D143:D146"/>
    <mergeCell ref="E143:E146"/>
    <mergeCell ref="G143:G146"/>
    <mergeCell ref="H143:H146"/>
    <mergeCell ref="R143:R146"/>
    <mergeCell ref="S143:S146"/>
    <mergeCell ref="R139:R142"/>
    <mergeCell ref="S139:S142"/>
    <mergeCell ref="I155:I158"/>
    <mergeCell ref="G131:G134"/>
    <mergeCell ref="H131:H134"/>
    <mergeCell ref="A131:A134"/>
    <mergeCell ref="B131:B134"/>
    <mergeCell ref="C131:C134"/>
    <mergeCell ref="D131:D134"/>
    <mergeCell ref="E131:E134"/>
    <mergeCell ref="B135:B138"/>
    <mergeCell ref="A135:A138"/>
    <mergeCell ref="C135:C138"/>
    <mergeCell ref="D135:D138"/>
    <mergeCell ref="E135:E138"/>
    <mergeCell ref="G135:G138"/>
    <mergeCell ref="H135:H138"/>
    <mergeCell ref="G123:G126"/>
    <mergeCell ref="H123:H126"/>
    <mergeCell ref="A127:A130"/>
    <mergeCell ref="B127:B130"/>
    <mergeCell ref="C127:C130"/>
    <mergeCell ref="D127:D130"/>
    <mergeCell ref="E127:E130"/>
    <mergeCell ref="G127:G130"/>
    <mergeCell ref="H127:H130"/>
    <mergeCell ref="A123:A126"/>
    <mergeCell ref="B123:B126"/>
    <mergeCell ref="C123:C126"/>
    <mergeCell ref="D123:D126"/>
    <mergeCell ref="E123:E126"/>
    <mergeCell ref="G115:G118"/>
    <mergeCell ref="H115:H118"/>
    <mergeCell ref="A119:A122"/>
    <mergeCell ref="B119:B122"/>
    <mergeCell ref="C119:C122"/>
    <mergeCell ref="D119:D122"/>
    <mergeCell ref="E119:E122"/>
    <mergeCell ref="G119:G122"/>
    <mergeCell ref="H119:H122"/>
    <mergeCell ref="A115:A118"/>
    <mergeCell ref="B115:B118"/>
    <mergeCell ref="C115:C118"/>
    <mergeCell ref="D115:D118"/>
    <mergeCell ref="E115:E118"/>
    <mergeCell ref="G107:G110"/>
    <mergeCell ref="H107:H110"/>
    <mergeCell ref="A111:A114"/>
    <mergeCell ref="B111:B114"/>
    <mergeCell ref="C111:C114"/>
    <mergeCell ref="D111:D114"/>
    <mergeCell ref="E111:E114"/>
    <mergeCell ref="G111:G114"/>
    <mergeCell ref="H111:H114"/>
    <mergeCell ref="A107:A110"/>
    <mergeCell ref="B107:B110"/>
    <mergeCell ref="C107:C110"/>
    <mergeCell ref="D107:D110"/>
    <mergeCell ref="E107:E110"/>
    <mergeCell ref="G99:G102"/>
    <mergeCell ref="H99:H102"/>
    <mergeCell ref="A103:A106"/>
    <mergeCell ref="B103:B106"/>
    <mergeCell ref="C103:C106"/>
    <mergeCell ref="D103:D106"/>
    <mergeCell ref="E103:E106"/>
    <mergeCell ref="G103:G106"/>
    <mergeCell ref="H103:H106"/>
    <mergeCell ref="A99:A102"/>
    <mergeCell ref="B99:B102"/>
    <mergeCell ref="C99:C102"/>
    <mergeCell ref="D99:D102"/>
    <mergeCell ref="E99:E102"/>
    <mergeCell ref="G91:G94"/>
    <mergeCell ref="H91:H94"/>
    <mergeCell ref="A95:A98"/>
    <mergeCell ref="B95:B98"/>
    <mergeCell ref="C95:C98"/>
    <mergeCell ref="D95:D98"/>
    <mergeCell ref="E95:E98"/>
    <mergeCell ref="G95:G98"/>
    <mergeCell ref="H95:H98"/>
    <mergeCell ref="A91:A94"/>
    <mergeCell ref="B91:B94"/>
    <mergeCell ref="C91:C94"/>
    <mergeCell ref="D91:D94"/>
    <mergeCell ref="E91:E94"/>
    <mergeCell ref="G83:G86"/>
    <mergeCell ref="H83:H86"/>
    <mergeCell ref="A87:A90"/>
    <mergeCell ref="B87:B90"/>
    <mergeCell ref="C87:C90"/>
    <mergeCell ref="D87:D90"/>
    <mergeCell ref="E87:E90"/>
    <mergeCell ref="G87:G90"/>
    <mergeCell ref="H87:H90"/>
    <mergeCell ref="A83:A86"/>
    <mergeCell ref="B83:B86"/>
    <mergeCell ref="C83:C86"/>
    <mergeCell ref="D83:D86"/>
    <mergeCell ref="E83:E86"/>
    <mergeCell ref="G75:G78"/>
    <mergeCell ref="H75:H78"/>
    <mergeCell ref="A79:A82"/>
    <mergeCell ref="B79:B82"/>
    <mergeCell ref="C79:C82"/>
    <mergeCell ref="D79:D82"/>
    <mergeCell ref="E79:E82"/>
    <mergeCell ref="G79:G82"/>
    <mergeCell ref="H79:H82"/>
    <mergeCell ref="A75:A78"/>
    <mergeCell ref="B75:B78"/>
    <mergeCell ref="C75:C78"/>
    <mergeCell ref="D75:D78"/>
    <mergeCell ref="E75:E78"/>
    <mergeCell ref="B71:B74"/>
    <mergeCell ref="C71:C74"/>
    <mergeCell ref="D71:D74"/>
    <mergeCell ref="E71:E74"/>
    <mergeCell ref="G71:G74"/>
    <mergeCell ref="H71:H74"/>
    <mergeCell ref="A67:A70"/>
    <mergeCell ref="B67:B70"/>
    <mergeCell ref="C67:C70"/>
    <mergeCell ref="D67:D70"/>
    <mergeCell ref="E67:E70"/>
    <mergeCell ref="G67:G70"/>
    <mergeCell ref="H67:H70"/>
    <mergeCell ref="A71:A74"/>
    <mergeCell ref="H47:H50"/>
    <mergeCell ref="A43:A46"/>
    <mergeCell ref="B43:B46"/>
    <mergeCell ref="C43:C46"/>
    <mergeCell ref="D43:D46"/>
    <mergeCell ref="E43:E46"/>
    <mergeCell ref="D35:D38"/>
    <mergeCell ref="E35:E38"/>
    <mergeCell ref="G35:G38"/>
    <mergeCell ref="B39:B42"/>
    <mergeCell ref="H39:H42"/>
    <mergeCell ref="A35:A38"/>
    <mergeCell ref="B35:B38"/>
    <mergeCell ref="C35:C38"/>
    <mergeCell ref="A47:A50"/>
    <mergeCell ref="B47:B50"/>
    <mergeCell ref="C47:C50"/>
    <mergeCell ref="D47:D50"/>
    <mergeCell ref="E47:E50"/>
    <mergeCell ref="G47:G50"/>
    <mergeCell ref="C39:C42"/>
    <mergeCell ref="D39:D42"/>
    <mergeCell ref="R27:R29"/>
    <mergeCell ref="S27:S29"/>
    <mergeCell ref="T27:T29"/>
    <mergeCell ref="U27:U29"/>
    <mergeCell ref="H19:H22"/>
    <mergeCell ref="E19:E22"/>
    <mergeCell ref="A14:Z14"/>
    <mergeCell ref="B27:B30"/>
    <mergeCell ref="E27:E30"/>
    <mergeCell ref="H23:H26"/>
    <mergeCell ref="R15:R18"/>
    <mergeCell ref="S15:S18"/>
    <mergeCell ref="T15:T18"/>
    <mergeCell ref="U15:U18"/>
    <mergeCell ref="V15:V18"/>
    <mergeCell ref="W15:W18"/>
    <mergeCell ref="X15:X18"/>
    <mergeCell ref="V27:V29"/>
    <mergeCell ref="W27:W29"/>
    <mergeCell ref="X27:X29"/>
    <mergeCell ref="Y23:Y25"/>
    <mergeCell ref="R23:R25"/>
    <mergeCell ref="S23:S25"/>
    <mergeCell ref="T23:T25"/>
    <mergeCell ref="G23:G26"/>
    <mergeCell ref="V10:V11"/>
    <mergeCell ref="W10:W11"/>
    <mergeCell ref="X10:X11"/>
    <mergeCell ref="A13:Z13"/>
    <mergeCell ref="Q10:Q11"/>
    <mergeCell ref="Z10:Z11"/>
    <mergeCell ref="S8:S11"/>
    <mergeCell ref="I15:I18"/>
    <mergeCell ref="U9:Z9"/>
    <mergeCell ref="U10:U11"/>
    <mergeCell ref="Y10:Y11"/>
    <mergeCell ref="G7:Q8"/>
    <mergeCell ref="I19:I22"/>
    <mergeCell ref="I23:I26"/>
    <mergeCell ref="C7:D9"/>
    <mergeCell ref="G9:I9"/>
    <mergeCell ref="C10:C11"/>
    <mergeCell ref="D10:D11"/>
    <mergeCell ref="A15:A18"/>
    <mergeCell ref="B15:B18"/>
    <mergeCell ref="C15:C18"/>
    <mergeCell ref="D15:D18"/>
    <mergeCell ref="G19:G22"/>
    <mergeCell ref="A5:Z5"/>
    <mergeCell ref="E7:E11"/>
    <mergeCell ref="B7:B11"/>
    <mergeCell ref="J9:J11"/>
    <mergeCell ref="K9:K11"/>
    <mergeCell ref="L9:Q9"/>
    <mergeCell ref="L10:L11"/>
    <mergeCell ref="O10:O11"/>
    <mergeCell ref="F8:F11"/>
    <mergeCell ref="M10:M11"/>
    <mergeCell ref="N10:N11"/>
    <mergeCell ref="P10:P11"/>
    <mergeCell ref="A7:A11"/>
    <mergeCell ref="R7:Z7"/>
    <mergeCell ref="R8:R11"/>
    <mergeCell ref="T8:Z8"/>
    <mergeCell ref="T9:T11"/>
    <mergeCell ref="Y6:Z6"/>
    <mergeCell ref="G10:G11"/>
    <mergeCell ref="H10:H11"/>
    <mergeCell ref="I10:I11"/>
    <mergeCell ref="E51:E54"/>
    <mergeCell ref="B51:B54"/>
    <mergeCell ref="A51:A54"/>
    <mergeCell ref="E15:E18"/>
    <mergeCell ref="G15:G18"/>
    <mergeCell ref="H15:H18"/>
    <mergeCell ref="E39:E42"/>
    <mergeCell ref="G39:G42"/>
    <mergeCell ref="E23:E26"/>
    <mergeCell ref="C27:C30"/>
    <mergeCell ref="D27:D30"/>
    <mergeCell ref="A19:A22"/>
    <mergeCell ref="B19:B22"/>
    <mergeCell ref="C19:C22"/>
    <mergeCell ref="D19:D22"/>
    <mergeCell ref="H35:H38"/>
    <mergeCell ref="A23:A26"/>
    <mergeCell ref="B23:B26"/>
    <mergeCell ref="C23:C26"/>
    <mergeCell ref="D23:D26"/>
    <mergeCell ref="A27:A30"/>
    <mergeCell ref="G27:G30"/>
    <mergeCell ref="H27:H30"/>
    <mergeCell ref="A39:A42"/>
    <mergeCell ref="G59:G62"/>
    <mergeCell ref="H59:H62"/>
    <mergeCell ref="G43:G46"/>
    <mergeCell ref="H43:H46"/>
    <mergeCell ref="D63:D66"/>
    <mergeCell ref="E63:E66"/>
    <mergeCell ref="G63:G66"/>
    <mergeCell ref="H63:H66"/>
    <mergeCell ref="A59:A62"/>
    <mergeCell ref="B59:B62"/>
    <mergeCell ref="C59:C62"/>
    <mergeCell ref="D59:D62"/>
    <mergeCell ref="E59:E62"/>
    <mergeCell ref="G51:G54"/>
    <mergeCell ref="H51:H54"/>
    <mergeCell ref="A55:A58"/>
    <mergeCell ref="B55:B58"/>
    <mergeCell ref="C55:C58"/>
    <mergeCell ref="D55:D58"/>
    <mergeCell ref="E55:E58"/>
    <mergeCell ref="G55:G58"/>
    <mergeCell ref="H55:H58"/>
    <mergeCell ref="C51:C54"/>
    <mergeCell ref="D51:D54"/>
    <mergeCell ref="A184:B187"/>
    <mergeCell ref="C184:C187"/>
    <mergeCell ref="D184:D187"/>
    <mergeCell ref="E184:E187"/>
    <mergeCell ref="G184:G187"/>
    <mergeCell ref="H184:H187"/>
    <mergeCell ref="A139:A142"/>
    <mergeCell ref="B139:B142"/>
    <mergeCell ref="C139:C142"/>
    <mergeCell ref="D139:D142"/>
    <mergeCell ref="E139:E142"/>
    <mergeCell ref="G139:G142"/>
    <mergeCell ref="H139:H142"/>
    <mergeCell ref="A159:A162"/>
    <mergeCell ref="B159:B162"/>
    <mergeCell ref="C159:C162"/>
    <mergeCell ref="D159:D162"/>
    <mergeCell ref="E159:E162"/>
    <mergeCell ref="A151:A154"/>
    <mergeCell ref="B151:B154"/>
    <mergeCell ref="C151:C154"/>
    <mergeCell ref="D151:D154"/>
    <mergeCell ref="E151:E154"/>
    <mergeCell ref="G151:G154"/>
    <mergeCell ref="Z19:Z22"/>
    <mergeCell ref="Z23:Z25"/>
    <mergeCell ref="A155:A158"/>
    <mergeCell ref="B155:B158"/>
    <mergeCell ref="C155:C158"/>
    <mergeCell ref="T159:T162"/>
    <mergeCell ref="U159:U162"/>
    <mergeCell ref="E155:E158"/>
    <mergeCell ref="G155:G158"/>
    <mergeCell ref="H155:H158"/>
    <mergeCell ref="R159:R162"/>
    <mergeCell ref="S159:S162"/>
    <mergeCell ref="A31:A34"/>
    <mergeCell ref="B31:B34"/>
    <mergeCell ref="C31:C34"/>
    <mergeCell ref="D31:D34"/>
    <mergeCell ref="E31:E34"/>
    <mergeCell ref="G31:G34"/>
    <mergeCell ref="H31:H34"/>
    <mergeCell ref="T83:T86"/>
    <mergeCell ref="U83:U86"/>
    <mergeCell ref="A63:A66"/>
    <mergeCell ref="B63:B66"/>
    <mergeCell ref="C63:C66"/>
    <mergeCell ref="Z184:Z187"/>
    <mergeCell ref="Z155:Z158"/>
    <mergeCell ref="R163:R166"/>
    <mergeCell ref="S163:S166"/>
    <mergeCell ref="Y15:Y18"/>
    <mergeCell ref="Z15:Z18"/>
    <mergeCell ref="Z135:Z138"/>
    <mergeCell ref="Z83:Z86"/>
    <mergeCell ref="Z87:Z90"/>
    <mergeCell ref="Z91:Z94"/>
    <mergeCell ref="Z95:Z98"/>
    <mergeCell ref="Z99:Z102"/>
    <mergeCell ref="Z39:Z42"/>
    <mergeCell ref="Z43:Z46"/>
    <mergeCell ref="Z47:Z50"/>
    <mergeCell ref="Z143:Z146"/>
    <mergeCell ref="Z147:Z150"/>
    <mergeCell ref="Z139:Z142"/>
    <mergeCell ref="R151:R154"/>
    <mergeCell ref="S151:S154"/>
    <mergeCell ref="T151:T154"/>
    <mergeCell ref="U151:U154"/>
    <mergeCell ref="Y27:Y29"/>
    <mergeCell ref="Z27:Z29"/>
    <mergeCell ref="Y47:Y50"/>
    <mergeCell ref="R184:R187"/>
    <mergeCell ref="S184:S187"/>
    <mergeCell ref="T184:T187"/>
    <mergeCell ref="U184:U187"/>
    <mergeCell ref="V184:V187"/>
    <mergeCell ref="W184:W187"/>
    <mergeCell ref="X184:X187"/>
    <mergeCell ref="Y184:Y187"/>
    <mergeCell ref="V83:V86"/>
    <mergeCell ref="W83:W86"/>
    <mergeCell ref="X83:X86"/>
    <mergeCell ref="Y83:Y86"/>
    <mergeCell ref="R83:R86"/>
    <mergeCell ref="S83:S86"/>
    <mergeCell ref="X47:X50"/>
    <mergeCell ref="R47:R50"/>
    <mergeCell ref="S47:S50"/>
    <mergeCell ref="T47:T50"/>
    <mergeCell ref="U47:U50"/>
    <mergeCell ref="V47:V50"/>
    <mergeCell ref="W47:W50"/>
    <mergeCell ref="T139:T142"/>
    <mergeCell ref="X67:X70"/>
  </mergeCells>
  <pageMargins left="0.78740157480314965" right="0.78740157480314965" top="1.1811023622047245" bottom="0.78740157480314965" header="0.31496062992125984" footer="0.31496062992125984"/>
  <pageSetup paperSize="9" scale="47" fitToHeight="111" orientation="landscape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2023-11-01T10:39:44Z</dcterms:modified>
</cp:coreProperties>
</file>