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328" tabRatio="591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K71" i="1" l="1"/>
  <c r="L71" i="1"/>
  <c r="M71" i="1"/>
  <c r="N71" i="1"/>
  <c r="O71" i="1"/>
  <c r="P71" i="1"/>
  <c r="K72" i="1"/>
  <c r="L72" i="1"/>
  <c r="M72" i="1"/>
  <c r="N72" i="1"/>
  <c r="O72" i="1"/>
  <c r="P72" i="1"/>
  <c r="L70" i="1"/>
  <c r="M70" i="1"/>
  <c r="N70" i="1"/>
  <c r="O70" i="1"/>
  <c r="P70" i="1"/>
  <c r="K70" i="1"/>
  <c r="L105" i="1"/>
  <c r="M105" i="1"/>
  <c r="N105" i="1"/>
  <c r="O105" i="1"/>
  <c r="P105" i="1"/>
  <c r="K105" i="1"/>
  <c r="J106" i="1"/>
  <c r="J107" i="1"/>
  <c r="J108" i="1"/>
  <c r="J105" i="1" l="1"/>
  <c r="M101" i="1"/>
  <c r="J102" i="1"/>
  <c r="J103" i="1"/>
  <c r="J104" i="1"/>
  <c r="J100" i="1"/>
  <c r="J99" i="1"/>
  <c r="J98" i="1"/>
  <c r="P97" i="1"/>
  <c r="O97" i="1"/>
  <c r="N97" i="1"/>
  <c r="M97" i="1"/>
  <c r="L97" i="1"/>
  <c r="K97" i="1"/>
  <c r="J97" i="1" l="1"/>
  <c r="L43" i="1"/>
  <c r="L39" i="1" s="1"/>
  <c r="M43" i="1"/>
  <c r="M39" i="1" s="1"/>
  <c r="N43" i="1"/>
  <c r="O43" i="1"/>
  <c r="O39" i="1" s="1"/>
  <c r="P43" i="1"/>
  <c r="P39" i="1" s="1"/>
  <c r="K43" i="1"/>
  <c r="K39" i="1" s="1"/>
  <c r="L42" i="1"/>
  <c r="N42" i="1"/>
  <c r="N38" i="1" s="1"/>
  <c r="O42" i="1"/>
  <c r="O38" i="1" s="1"/>
  <c r="P42" i="1"/>
  <c r="P38" i="1" s="1"/>
  <c r="K42" i="1"/>
  <c r="L41" i="1"/>
  <c r="L37" i="1" s="1"/>
  <c r="M41" i="1"/>
  <c r="M37" i="1" s="1"/>
  <c r="N41" i="1"/>
  <c r="N37" i="1" s="1"/>
  <c r="O41" i="1"/>
  <c r="P41" i="1"/>
  <c r="P37" i="1" s="1"/>
  <c r="K41" i="1"/>
  <c r="J72" i="1"/>
  <c r="P101" i="1"/>
  <c r="O101" i="1"/>
  <c r="N101" i="1"/>
  <c r="L101" i="1"/>
  <c r="K101" i="1"/>
  <c r="J59" i="1"/>
  <c r="J58" i="1"/>
  <c r="J57" i="1"/>
  <c r="P56" i="1"/>
  <c r="O56" i="1"/>
  <c r="N56" i="1"/>
  <c r="M56" i="1"/>
  <c r="L56" i="1"/>
  <c r="K56" i="1"/>
  <c r="J55" i="1"/>
  <c r="J54" i="1"/>
  <c r="J53" i="1"/>
  <c r="P52" i="1"/>
  <c r="O52" i="1"/>
  <c r="N52" i="1"/>
  <c r="M52" i="1"/>
  <c r="L52" i="1"/>
  <c r="K52" i="1"/>
  <c r="J51" i="1"/>
  <c r="J50" i="1"/>
  <c r="J49" i="1"/>
  <c r="P48" i="1"/>
  <c r="O48" i="1"/>
  <c r="N48" i="1"/>
  <c r="M48" i="1"/>
  <c r="L48" i="1"/>
  <c r="K48" i="1"/>
  <c r="J47" i="1"/>
  <c r="J46" i="1"/>
  <c r="J45" i="1"/>
  <c r="P44" i="1"/>
  <c r="O44" i="1"/>
  <c r="N44" i="1"/>
  <c r="L44" i="1"/>
  <c r="K44" i="1"/>
  <c r="L89" i="1"/>
  <c r="M89" i="1"/>
  <c r="N89" i="1"/>
  <c r="O89" i="1"/>
  <c r="P89" i="1"/>
  <c r="K89" i="1"/>
  <c r="J90" i="1"/>
  <c r="J91" i="1"/>
  <c r="J92" i="1"/>
  <c r="N39" i="1"/>
  <c r="L38" i="1"/>
  <c r="K38" i="1"/>
  <c r="O37" i="1"/>
  <c r="K37" i="1"/>
  <c r="L64" i="1"/>
  <c r="M64" i="1"/>
  <c r="N64" i="1"/>
  <c r="O64" i="1"/>
  <c r="P64" i="1"/>
  <c r="K64" i="1"/>
  <c r="L60" i="1"/>
  <c r="M60" i="1"/>
  <c r="N60" i="1"/>
  <c r="O60" i="1"/>
  <c r="P60" i="1"/>
  <c r="K60" i="1"/>
  <c r="J61" i="1"/>
  <c r="J62" i="1"/>
  <c r="J63" i="1"/>
  <c r="J65" i="1"/>
  <c r="J66" i="1"/>
  <c r="J67" i="1"/>
  <c r="J70" i="1"/>
  <c r="L69" i="1"/>
  <c r="L110" i="1"/>
  <c r="M110" i="1"/>
  <c r="N110" i="1"/>
  <c r="O110" i="1"/>
  <c r="P110" i="1"/>
  <c r="K110" i="1"/>
  <c r="J111" i="1"/>
  <c r="J112" i="1"/>
  <c r="J113" i="1"/>
  <c r="L93" i="1"/>
  <c r="M93" i="1"/>
  <c r="N93" i="1"/>
  <c r="O93" i="1"/>
  <c r="P93" i="1"/>
  <c r="K93" i="1"/>
  <c r="L85" i="1"/>
  <c r="M85" i="1"/>
  <c r="N85" i="1"/>
  <c r="O85" i="1"/>
  <c r="P85" i="1"/>
  <c r="K85" i="1"/>
  <c r="L81" i="1"/>
  <c r="M81" i="1"/>
  <c r="N81" i="1"/>
  <c r="O81" i="1"/>
  <c r="P81" i="1"/>
  <c r="K81" i="1"/>
  <c r="L77" i="1"/>
  <c r="M77" i="1"/>
  <c r="N77" i="1"/>
  <c r="O77" i="1"/>
  <c r="P77" i="1"/>
  <c r="K77" i="1"/>
  <c r="L73" i="1"/>
  <c r="M73" i="1"/>
  <c r="N73" i="1"/>
  <c r="O73" i="1"/>
  <c r="P73" i="1"/>
  <c r="K73" i="1"/>
  <c r="P69" i="1"/>
  <c r="J74" i="1"/>
  <c r="J75" i="1"/>
  <c r="J76" i="1"/>
  <c r="J78" i="1"/>
  <c r="J79" i="1"/>
  <c r="J80" i="1"/>
  <c r="J82" i="1"/>
  <c r="J83" i="1"/>
  <c r="J84" i="1"/>
  <c r="J86" i="1"/>
  <c r="J87" i="1"/>
  <c r="J88" i="1"/>
  <c r="J94" i="1"/>
  <c r="J95" i="1"/>
  <c r="J96" i="1"/>
  <c r="L16" i="1"/>
  <c r="M16" i="1"/>
  <c r="N16" i="1"/>
  <c r="O16" i="1"/>
  <c r="P16" i="1"/>
  <c r="K16" i="1"/>
  <c r="L17" i="1"/>
  <c r="L116" i="1" s="1"/>
  <c r="M17" i="1"/>
  <c r="M116" i="1" s="1"/>
  <c r="N17" i="1"/>
  <c r="O17" i="1"/>
  <c r="P17" i="1"/>
  <c r="K17" i="1"/>
  <c r="L18" i="1"/>
  <c r="M18" i="1"/>
  <c r="N18" i="1"/>
  <c r="O18" i="1"/>
  <c r="P18" i="1"/>
  <c r="K18" i="1"/>
  <c r="L31" i="1"/>
  <c r="M31" i="1"/>
  <c r="N31" i="1"/>
  <c r="O31" i="1"/>
  <c r="P31" i="1"/>
  <c r="K31" i="1"/>
  <c r="L27" i="1"/>
  <c r="M27" i="1"/>
  <c r="N27" i="1"/>
  <c r="O27" i="1"/>
  <c r="P27" i="1"/>
  <c r="K27" i="1"/>
  <c r="L23" i="1"/>
  <c r="M23" i="1"/>
  <c r="N23" i="1"/>
  <c r="O23" i="1"/>
  <c r="P23" i="1"/>
  <c r="K23" i="1"/>
  <c r="L19" i="1"/>
  <c r="M19" i="1"/>
  <c r="N19" i="1"/>
  <c r="O19" i="1"/>
  <c r="P19" i="1"/>
  <c r="K19" i="1"/>
  <c r="J20" i="1"/>
  <c r="J21" i="1"/>
  <c r="J22" i="1"/>
  <c r="J24" i="1"/>
  <c r="J25" i="1"/>
  <c r="J26" i="1"/>
  <c r="J28" i="1"/>
  <c r="J29" i="1"/>
  <c r="J30" i="1"/>
  <c r="J32" i="1"/>
  <c r="J33" i="1"/>
  <c r="J34" i="1"/>
  <c r="J93" i="1"/>
  <c r="M69" i="1"/>
  <c r="N69" i="1"/>
  <c r="O69" i="1"/>
  <c r="M36" i="1" l="1"/>
  <c r="M117" i="1"/>
  <c r="M40" i="1"/>
  <c r="P116" i="1"/>
  <c r="N115" i="1"/>
  <c r="M115" i="1"/>
  <c r="K40" i="1"/>
  <c r="J52" i="1"/>
  <c r="J56" i="1"/>
  <c r="J110" i="1"/>
  <c r="P117" i="1"/>
  <c r="P114" i="1" s="1"/>
  <c r="O116" i="1"/>
  <c r="J73" i="1"/>
  <c r="J19" i="1"/>
  <c r="K115" i="1"/>
  <c r="P40" i="1"/>
  <c r="J81" i="1"/>
  <c r="L117" i="1"/>
  <c r="J16" i="1"/>
  <c r="J42" i="1"/>
  <c r="L40" i="1"/>
  <c r="N36" i="1"/>
  <c r="O36" i="1"/>
  <c r="J64" i="1"/>
  <c r="J85" i="1"/>
  <c r="J18" i="1"/>
  <c r="K36" i="1"/>
  <c r="L36" i="1"/>
  <c r="J37" i="1"/>
  <c r="J41" i="1"/>
  <c r="O40" i="1"/>
  <c r="P15" i="1"/>
  <c r="L15" i="1"/>
  <c r="O117" i="1"/>
  <c r="N116" i="1"/>
  <c r="P115" i="1"/>
  <c r="L115" i="1"/>
  <c r="N40" i="1"/>
  <c r="J60" i="1"/>
  <c r="J44" i="1"/>
  <c r="K15" i="1"/>
  <c r="N117" i="1"/>
  <c r="O115" i="1"/>
  <c r="J43" i="1"/>
  <c r="J89" i="1"/>
  <c r="J77" i="1"/>
  <c r="J27" i="1"/>
  <c r="M15" i="1"/>
  <c r="O15" i="1"/>
  <c r="J17" i="1"/>
  <c r="N15" i="1"/>
  <c r="P36" i="1"/>
  <c r="J48" i="1"/>
  <c r="J23" i="1"/>
  <c r="J31" i="1"/>
  <c r="J101" i="1"/>
  <c r="J39" i="1"/>
  <c r="M114" i="1"/>
  <c r="K117" i="1"/>
  <c r="K69" i="1"/>
  <c r="J69" i="1" s="1"/>
  <c r="J71" i="1"/>
  <c r="K116" i="1"/>
  <c r="J38" i="1"/>
  <c r="L114" i="1" l="1"/>
  <c r="J117" i="1"/>
  <c r="J115" i="1"/>
  <c r="N114" i="1"/>
  <c r="O114" i="1"/>
  <c r="J40" i="1"/>
  <c r="J36" i="1"/>
  <c r="J15" i="1"/>
  <c r="K114" i="1"/>
  <c r="J116" i="1"/>
  <c r="J114" i="1" l="1"/>
</calcChain>
</file>

<file path=xl/sharedStrings.xml><?xml version="1.0" encoding="utf-8"?>
<sst xmlns="http://schemas.openxmlformats.org/spreadsheetml/2006/main" count="407" uniqueCount="121">
  <si>
    <t>№ п/п</t>
  </si>
  <si>
    <t>с (год)</t>
  </si>
  <si>
    <t>по (год)</t>
  </si>
  <si>
    <t>единица измерения</t>
  </si>
  <si>
    <t>всего, в т.ч.:</t>
  </si>
  <si>
    <t>районный бюджет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</si>
  <si>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</si>
  <si>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</si>
  <si>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</si>
  <si>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</si>
  <si>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</si>
  <si>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 xml:space="preserve"> % </t>
  </si>
  <si>
    <t>1.1.</t>
  </si>
  <si>
    <t>1.2.</t>
  </si>
  <si>
    <t>1.3.</t>
  </si>
  <si>
    <t>1.4.</t>
  </si>
  <si>
    <t>Таблица 7.4.4</t>
  </si>
  <si>
    <t>МЕРОПРИЯТИЯ  ПОДПРОГРАММЫ 4 МУНИЦИПАЛЬНОЙ ПРОГРАММЫ</t>
  </si>
  <si>
    <t>Задача 1 ПП Оказание мер поддержки детям-сиротам</t>
  </si>
  <si>
    <t xml:space="preserve">Задача 2 ПП-Обеспечение мер социальной адаптации инвалидам  </t>
  </si>
  <si>
    <t>Комитет по образованию администрации КМР</t>
  </si>
  <si>
    <t>чел.</t>
  </si>
  <si>
    <t>2.1.</t>
  </si>
  <si>
    <t xml:space="preserve">Задача 3 ПП-Социальная поддержка отдельных категорий граждан  </t>
  </si>
  <si>
    <t>3.1.</t>
  </si>
  <si>
    <t>3.2.</t>
  </si>
  <si>
    <t>3.3.</t>
  </si>
  <si>
    <t>Администрация КМР</t>
  </si>
  <si>
    <t>КФиК администрации КМР</t>
  </si>
  <si>
    <t>3.</t>
  </si>
  <si>
    <t>Объем финансирования мероприятий  ПП (рублей)</t>
  </si>
  <si>
    <t>шт.</t>
  </si>
  <si>
    <t>Количество газифицированных квартир социально незащищенных семей</t>
  </si>
  <si>
    <t>Задача 4 ПП-Газификация жилищного фонда социально незащищенных семей</t>
  </si>
  <si>
    <t>Численность трудоустроенных, в рамках проведения общественных работ</t>
  </si>
  <si>
    <t>2020 год</t>
  </si>
  <si>
    <t>2021 год</t>
  </si>
  <si>
    <t>Главный распорядитель бюджетных средств 
районного бюджета</t>
  </si>
  <si>
    <t>Коды классификации расходов</t>
  </si>
  <si>
    <t>Раздел</t>
  </si>
  <si>
    <t>Подраздел</t>
  </si>
  <si>
    <t>Источники финансирования</t>
  </si>
  <si>
    <t>Всего</t>
  </si>
  <si>
    <t>Срок  реализации мероприятия ПП</t>
  </si>
  <si>
    <t>Наименование мероприятия ПП</t>
  </si>
  <si>
    <t>04</t>
  </si>
  <si>
    <t>01</t>
  </si>
  <si>
    <t>10</t>
  </si>
  <si>
    <t>03</t>
  </si>
  <si>
    <t>06</t>
  </si>
  <si>
    <t>Значение</t>
  </si>
  <si>
    <t>Наименование</t>
  </si>
  <si>
    <t>2022 год</t>
  </si>
  <si>
    <t>2023 год</t>
  </si>
  <si>
    <t>2024 год</t>
  </si>
  <si>
    <t>2025 год</t>
  </si>
  <si>
    <t>федеральный бюджет</t>
  </si>
  <si>
    <t>обдастной бюджет</t>
  </si>
  <si>
    <t>Код основного мероприятия целевой статьи расходов</t>
  </si>
  <si>
    <t>Доля детей-сирот, оставшихся без попечения родителей, переданных в семью, от общего количества детей - сирот</t>
  </si>
  <si>
    <t>%</t>
  </si>
  <si>
    <t>07</t>
  </si>
  <si>
    <t>00</t>
  </si>
  <si>
    <t>Доля детей в возрасте от 3-х до 7 лет, получающих дошкольную услугу от общего числа детей от 3-х до 7 лет, проживающих в муниципальном районе</t>
  </si>
  <si>
    <t>3.4.</t>
  </si>
  <si>
    <t>3.5.</t>
  </si>
  <si>
    <t>Основное мероприятие 2 - Доступная среда</t>
  </si>
  <si>
    <t>Основное мероприятие 3 ПП - Обеспечение доступности и качества предоставления мер социальной поддержки отдельным категориям граждан</t>
  </si>
  <si>
    <t>меропритие 1 ОМ 3 ПП - Компенсация части родительской платы за содержание ребенка (детей) (присмотр и уход за ребенком (детьми)) в образовательных организациях (за исключением государственных образовательных учреждений Омской области), реализующих основную общеобразовательную программу дошкольного образования и расположенных на территории Омской области, посредством выделения субвенций местным бюджетам городского округа и муниципальных районов Омской области</t>
  </si>
  <si>
    <t>меропритие 2 ОМ 3 ПП - Обеспечение расходов на присмотр и уход за детьми-инвалидами, детьми-сиротами, оставшимися без попечения родителей</t>
  </si>
  <si>
    <t>меропритие 3 ОМ 3 ПП - Ежемесячная выплата к пенсии, лицам удостоенным звания "Почетный гражданин Калачинского района"</t>
  </si>
  <si>
    <t>меропритие 4 ОМ 3 ПП - Доплаты к пенсии муниципальных служащих</t>
  </si>
  <si>
    <t>Основное мероприятие 4 ПП - Газификация жилищного фонда социально незащищенных семей сельских населенных пунктов</t>
  </si>
  <si>
    <t>Основное мероприятие 1 - Обеспечение жизнеустройства  детей-сирот и детей, оставшихся без попечения родителей</t>
  </si>
  <si>
    <t>Доля родителей, получающих компенсацию части родительской платы за содержание ребенка (детей) (присмотр(присмотр и уход за ребенком (детьми)) в образовательных организациях (за исключением государственных образовательных учреждений Омской области), реализующих основную общеобразовательную программу дошкольного образования от общего количества родителей имеющих право на компенсации</t>
  </si>
  <si>
    <t>Приложение к Подпрограмме "Совершенствование мер социальной поддержки отдельных категорий граждан" муниципальной программы Калачинского муниципального района Омской области "Развитие социально-культурной сферы Калачинского муниципального района на 2020-2025 годы"</t>
  </si>
  <si>
    <t>Цель муниципальной подпрограммы - Оказание мер социальной поддержки отдельных категорий граждан</t>
  </si>
  <si>
    <t>2.2.</t>
  </si>
  <si>
    <t>2.3.</t>
  </si>
  <si>
    <t xml:space="preserve">Комитет по образованию администрации КМР </t>
  </si>
  <si>
    <t>3.6.</t>
  </si>
  <si>
    <t>меропритие 6 ОМ 3 ПП - Участие в организации и финансировании проведения общественных работ на территории Калачинского муниципального района</t>
  </si>
  <si>
    <t>меропритие 5 ОМ 3 ПП - Ежемесячная выплата гражданам, проживающим на территории Калачинского муниципального района Омской области и замещавшим выборные должности главы Калачинского муниципального района Омской области два срока и более</t>
  </si>
  <si>
    <t>2.1.1.</t>
  </si>
  <si>
    <t>проведение специальной оценки условий труда на рабочих местах работающих инвалидов</t>
  </si>
  <si>
    <t>оборудование (оснащение) рабочего места для работы инвалида в соответствии с индивидуальной программой реабилитации или абилитации инвалида</t>
  </si>
  <si>
    <t>2.1.2.</t>
  </si>
  <si>
    <t>2.1.3.</t>
  </si>
  <si>
    <t>обустройство прилегающих к организации территории, помещений работодателя для беспрепятственного перемещения инвалидов, включая оборудование пандусов, подъемников</t>
  </si>
  <si>
    <t>2.1.4.</t>
  </si>
  <si>
    <t>Численность участников дополнительных мер</t>
  </si>
  <si>
    <t>мероприятие 3 ОМ 2 ПП - Создание в муниципальных организациях дополнительного образования детей условий для инклюзивного образования детей-инвалидов, в том числе создание универсальной безбарьерной среды для беспрепятственного доступа и оснащение организаций дополнительного образования детей специальным, в том числе учебным, реабилитационным, компьютеным оборудованием и автотранспортом</t>
  </si>
  <si>
    <t>мероприятие 2 ОМ 2 ПП - Создание в муниципальных дошкольных образовательных организациях условий для инклюзивного образования детей-инвалидов, в том числе создание универсальной безбарьерной среды для беспрепятственного доступа и оснащение муниципальных дошкольных образовательных организаций специальным, в том числе учебным, реабилитационным, компьютеным оборудованием и автотранспортом</t>
  </si>
  <si>
    <t xml:space="preserve">Доля детей в возрасте от 1,5 до 7 лет, охваченных дошкольным образованием, в общей численности детей-инвалидов данного возраста в Калачинском муниципальном районе Омской области  </t>
  </si>
  <si>
    <t>3.7</t>
  </si>
  <si>
    <t>мероприятие 7 ОМ 3 ПП - Возмещение работодателям расходов на частичную оплату труда при организации  общественных работ для граждан, ищущих работу и обратившихся в центры занятости, а также безработных граждан</t>
  </si>
  <si>
    <t>Комитет по культуре и искусству</t>
  </si>
  <si>
    <t>Всего, в т.ч.:</t>
  </si>
  <si>
    <t>Федеральный бюджет</t>
  </si>
  <si>
    <t>Областной бюджет</t>
  </si>
  <si>
    <t>Районный бюджет</t>
  </si>
  <si>
    <t>предоставление работающему инвалиду I или II группы в процессе его адаптации на рабочем месте наставника, которому осуществляется доплата к заработной плате за наставничество</t>
  </si>
  <si>
    <t>4.</t>
  </si>
  <si>
    <t xml:space="preserve">Проведение специальной оценки условий труда </t>
  </si>
  <si>
    <t>Оборудование рабочего места</t>
  </si>
  <si>
    <t>мероприятие 8 ОМ 3 ПП - Реализация дополнительных мероприятий, направленных на снижение напряженности на рынке труда субъектов Российской Федерации, за счет средств резервного фонда Правительства Российской Федерации</t>
  </si>
  <si>
    <t>3.8</t>
  </si>
  <si>
    <t xml:space="preserve">Численность трудоустроенных на общественные работы граждан, зарегистрированных в центрах занятости в целях поиска подходящей работы, включая безработных граждан </t>
  </si>
  <si>
    <t>Комитет по культуре и искусству, Комитет по образованию администрации КМР, КДМФКиС</t>
  </si>
  <si>
    <t>меропритяие 1 ОМ 1 ПП Организация и осуществление деятельности по опеке и попечительству над несовершеннолетними посредством выделения субвенций местным бюджетам городского округа и муниципальных районов</t>
  </si>
  <si>
    <t>мероприятие 2 ОМ 1 ПП Предоставление мер социальной поддержки опекунам(попечителям) детей-сирот и детей, оставшихся без попечения родителей посредством выделения субвенций местным бюджетам городского округа, муниципальных районов Омской области</t>
  </si>
  <si>
    <t>мероприятие 3 ОМ 1 ПП Ежемесячное денежное вознаграждение опекунам(попечителям, приёмным родителям) посредством выделения субвенций местным бюджетам городского округа, муниципальных районов Омской области</t>
  </si>
  <si>
    <t>мероприятие 4 ОМ 1 ПП Предоставление приёмным родителям(родителю), приемным семьям мер социальной поддержки посредством выделения субвенций местным бюджетам городского округа, муниципальных районов Омской области</t>
  </si>
  <si>
    <t xml:space="preserve">мероприятие 1 ОМ 2 ПП - Реализация дополнительных мероприятий в области содействия занятости населения, направленных на осуществление работодателями сопровождения при содействии занятости инвалидов </t>
  </si>
  <si>
    <t>Комитет по образованию</t>
  </si>
  <si>
    <t>всего, в т.ч.</t>
  </si>
  <si>
    <t>областной бюджет</t>
  </si>
  <si>
    <t>3.9</t>
  </si>
  <si>
    <t>Доля обучающихся в муниципальных образовательных организациях, являющихся членами семей отдельных категорий граждан, направленных для участия в специальной военной операции, которые предусмотрены Указом Губернатора Омской области от 14 октября 2022 года N 176 "О дополнительных мерах поддержки членов семей отдельных категорий граждан", обеспеченных дополнительными мерами социальной поддержки членам семей таких граждан, к общему количеству обучающихся в муниципальных образовательных организациях, являющихся членами семей указанных граждан</t>
  </si>
  <si>
    <t>мероприятие 9 ОМ 3 ПП - 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№647 "Об объявлении частичной мобилизации в Российской Федерации" (далее - мобилизованные)</t>
  </si>
  <si>
    <t>Приложение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</si>
</sst>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6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60">
    <xf numFmtId="0" fontId="0" fillId="0" borderId="0" xfId="0"/>
    <xf numFmtId="0" fontId="1" fillId="0" borderId="1" xfId="0" applyFont="1" applyFill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0" xfId="0" applyFont="1" applyFill="1"/>
    <xf numFmtId="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2" fontId="2" fillId="0" borderId="0" xfId="0" applyNumberFormat="1" applyFont="1" applyFill="1"/>
    <xf numFmtId="2" fontId="4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  <xf numFmtId="2" fontId="1" fillId="0" borderId="11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justify" vertical="center" wrapText="1"/>
    </xf>
    <xf numFmtId="0" fontId="1" fillId="0" borderId="11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justify" vertical="center" wrapText="1"/>
    </xf>
    <xf numFmtId="49" fontId="1" fillId="0" borderId="11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justify" vertical="center" wrapText="1"/>
    </xf>
    <xf numFmtId="0" fontId="2" fillId="0" borderId="8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/>
    </xf>
    <xf numFmtId="0" fontId="1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horizontal="left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24"/>
  <sheetViews>
    <sheetView tabSelected="1" view="pageBreakPreview" topLeftCell="A103" zoomScale="58" zoomScaleNormal="55" zoomScaleSheetLayoutView="58" workbookViewId="0">
      <selection activeCell="E105" sqref="E105:E108"/>
    </sheetView>
  </sheetViews>
  <sheetFormatPr defaultColWidth="9.109375" defaultRowHeight="14.4" x14ac:dyDescent="0.3"/>
  <cols>
    <col min="1" max="1" width="10.6640625" style="4" bestFit="1" customWidth="1"/>
    <col min="2" max="2" width="36.33203125" style="4" customWidth="1"/>
    <col min="3" max="4" width="9.109375" style="4"/>
    <col min="5" max="5" width="16.6640625" style="4" customWidth="1"/>
    <col min="6" max="6" width="9.109375" style="4"/>
    <col min="7" max="7" width="11.44140625" style="4" customWidth="1"/>
    <col min="8" max="8" width="13.109375" style="4" customWidth="1"/>
    <col min="9" max="9" width="15.6640625" style="4" customWidth="1"/>
    <col min="10" max="10" width="14.44140625" style="4" customWidth="1"/>
    <col min="11" max="12" width="15.33203125" style="4" customWidth="1"/>
    <col min="13" max="13" width="14.88671875" style="4" customWidth="1"/>
    <col min="14" max="14" width="17.109375" style="4" customWidth="1"/>
    <col min="15" max="15" width="16.109375" style="4" customWidth="1"/>
    <col min="16" max="16" width="16.44140625" style="4" customWidth="1"/>
    <col min="17" max="17" width="32" style="4" customWidth="1"/>
    <col min="18" max="16384" width="9.109375" style="4"/>
  </cols>
  <sheetData>
    <row r="1" spans="1:25" x14ac:dyDescent="0.3">
      <c r="T1" s="53" t="s">
        <v>120</v>
      </c>
      <c r="U1" s="53"/>
      <c r="V1" s="53"/>
      <c r="W1" s="53"/>
      <c r="X1" s="53"/>
      <c r="Y1" s="53"/>
    </row>
    <row r="2" spans="1:25" ht="24" customHeight="1" x14ac:dyDescent="0.3">
      <c r="T2" s="39" t="s">
        <v>75</v>
      </c>
      <c r="U2" s="39"/>
      <c r="V2" s="39"/>
      <c r="W2" s="39"/>
      <c r="X2" s="39"/>
      <c r="Y2" s="39"/>
    </row>
    <row r="3" spans="1:25" ht="24" customHeight="1" x14ac:dyDescent="0.3">
      <c r="T3" s="39"/>
      <c r="U3" s="39"/>
      <c r="V3" s="39"/>
      <c r="W3" s="39"/>
      <c r="X3" s="39"/>
      <c r="Y3" s="39"/>
    </row>
    <row r="4" spans="1:25" ht="24" customHeight="1" x14ac:dyDescent="0.3">
      <c r="T4" s="39"/>
      <c r="U4" s="39"/>
      <c r="V4" s="39"/>
      <c r="W4" s="39"/>
      <c r="X4" s="39"/>
      <c r="Y4" s="39"/>
    </row>
    <row r="5" spans="1:25" ht="24" customHeight="1" x14ac:dyDescent="0.3">
      <c r="T5" s="39"/>
      <c r="U5" s="39"/>
      <c r="V5" s="39"/>
      <c r="W5" s="39"/>
      <c r="X5" s="39"/>
      <c r="Y5" s="39"/>
    </row>
    <row r="6" spans="1:25" x14ac:dyDescent="0.3">
      <c r="A6" s="38" t="s">
        <v>17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</row>
    <row r="7" spans="1:25" x14ac:dyDescent="0.3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40" t="s">
        <v>16</v>
      </c>
      <c r="Y7" s="40"/>
    </row>
    <row r="8" spans="1:25" ht="29.4" customHeight="1" x14ac:dyDescent="0.3">
      <c r="A8" s="19" t="s">
        <v>0</v>
      </c>
      <c r="B8" s="19" t="s">
        <v>44</v>
      </c>
      <c r="C8" s="31" t="s">
        <v>43</v>
      </c>
      <c r="D8" s="31"/>
      <c r="E8" s="41" t="s">
        <v>37</v>
      </c>
      <c r="F8" s="43" t="s">
        <v>30</v>
      </c>
      <c r="G8" s="44"/>
      <c r="H8" s="44"/>
      <c r="I8" s="44"/>
      <c r="J8" s="44"/>
      <c r="K8" s="44"/>
      <c r="L8" s="44"/>
      <c r="M8" s="44"/>
      <c r="N8" s="44"/>
      <c r="O8" s="44"/>
      <c r="P8" s="44"/>
      <c r="Q8" s="19" t="s">
        <v>10</v>
      </c>
      <c r="R8" s="19"/>
      <c r="S8" s="19"/>
      <c r="T8" s="19"/>
      <c r="U8" s="19"/>
      <c r="V8" s="19"/>
      <c r="W8" s="19"/>
      <c r="X8" s="19"/>
      <c r="Y8" s="19"/>
    </row>
    <row r="9" spans="1:25" ht="29.25" customHeight="1" x14ac:dyDescent="0.3">
      <c r="A9" s="19"/>
      <c r="B9" s="19"/>
      <c r="C9" s="31"/>
      <c r="D9" s="31"/>
      <c r="E9" s="41"/>
      <c r="F9" s="45"/>
      <c r="G9" s="46"/>
      <c r="H9" s="46"/>
      <c r="I9" s="46"/>
      <c r="J9" s="46"/>
      <c r="K9" s="46"/>
      <c r="L9" s="46"/>
      <c r="M9" s="46"/>
      <c r="N9" s="46"/>
      <c r="O9" s="46"/>
      <c r="P9" s="46"/>
      <c r="Q9" s="19" t="s">
        <v>51</v>
      </c>
      <c r="R9" s="42" t="s">
        <v>3</v>
      </c>
      <c r="S9" s="19" t="s">
        <v>50</v>
      </c>
      <c r="T9" s="19"/>
      <c r="U9" s="19"/>
      <c r="V9" s="19"/>
      <c r="W9" s="19"/>
      <c r="X9" s="19"/>
      <c r="Y9" s="19"/>
    </row>
    <row r="10" spans="1:25" ht="43.5" customHeight="1" x14ac:dyDescent="0.3">
      <c r="A10" s="19"/>
      <c r="B10" s="19"/>
      <c r="C10" s="31"/>
      <c r="D10" s="31"/>
      <c r="E10" s="41"/>
      <c r="F10" s="49" t="s">
        <v>38</v>
      </c>
      <c r="G10" s="50"/>
      <c r="H10" s="51"/>
      <c r="I10" s="31" t="s">
        <v>41</v>
      </c>
      <c r="J10" s="19" t="s">
        <v>42</v>
      </c>
      <c r="K10" s="19" t="s">
        <v>7</v>
      </c>
      <c r="L10" s="19"/>
      <c r="M10" s="19"/>
      <c r="N10" s="19"/>
      <c r="O10" s="19"/>
      <c r="P10" s="19"/>
      <c r="Q10" s="19"/>
      <c r="R10" s="42"/>
      <c r="S10" s="19" t="s">
        <v>42</v>
      </c>
      <c r="T10" s="19" t="s">
        <v>8</v>
      </c>
      <c r="U10" s="19"/>
      <c r="V10" s="19"/>
      <c r="W10" s="19"/>
      <c r="X10" s="19"/>
      <c r="Y10" s="19"/>
    </row>
    <row r="11" spans="1:25" ht="92.25" customHeight="1" x14ac:dyDescent="0.3">
      <c r="A11" s="19"/>
      <c r="B11" s="19"/>
      <c r="C11" s="12" t="s">
        <v>1</v>
      </c>
      <c r="D11" s="12" t="s">
        <v>2</v>
      </c>
      <c r="E11" s="41"/>
      <c r="F11" s="11" t="s">
        <v>39</v>
      </c>
      <c r="G11" s="11" t="s">
        <v>40</v>
      </c>
      <c r="H11" s="11" t="s">
        <v>58</v>
      </c>
      <c r="I11" s="31"/>
      <c r="J11" s="19"/>
      <c r="K11" s="12" t="s">
        <v>35</v>
      </c>
      <c r="L11" s="12" t="s">
        <v>36</v>
      </c>
      <c r="M11" s="12" t="s">
        <v>52</v>
      </c>
      <c r="N11" s="12" t="s">
        <v>53</v>
      </c>
      <c r="O11" s="12" t="s">
        <v>54</v>
      </c>
      <c r="P11" s="12" t="s">
        <v>55</v>
      </c>
      <c r="Q11" s="19"/>
      <c r="R11" s="42"/>
      <c r="S11" s="19"/>
      <c r="T11" s="12" t="s">
        <v>35</v>
      </c>
      <c r="U11" s="12" t="s">
        <v>36</v>
      </c>
      <c r="V11" s="12" t="s">
        <v>52</v>
      </c>
      <c r="W11" s="12" t="s">
        <v>53</v>
      </c>
      <c r="X11" s="12" t="s">
        <v>54</v>
      </c>
      <c r="Y11" s="12" t="s">
        <v>55</v>
      </c>
    </row>
    <row r="12" spans="1:25" x14ac:dyDescent="0.3">
      <c r="A12" s="7">
        <v>1</v>
      </c>
      <c r="B12" s="7">
        <v>2</v>
      </c>
      <c r="C12" s="7">
        <v>3</v>
      </c>
      <c r="D12" s="7">
        <v>4</v>
      </c>
      <c r="E12" s="7">
        <v>5</v>
      </c>
      <c r="F12" s="7">
        <v>6</v>
      </c>
      <c r="G12" s="7">
        <v>7</v>
      </c>
      <c r="H12" s="7">
        <v>8</v>
      </c>
      <c r="I12" s="7">
        <v>9</v>
      </c>
      <c r="J12" s="7">
        <v>10</v>
      </c>
      <c r="K12" s="7">
        <v>11</v>
      </c>
      <c r="L12" s="7">
        <v>12</v>
      </c>
      <c r="M12" s="7">
        <v>13</v>
      </c>
      <c r="N12" s="7">
        <v>14</v>
      </c>
      <c r="O12" s="7">
        <v>15</v>
      </c>
      <c r="P12" s="7">
        <v>16</v>
      </c>
      <c r="Q12" s="7">
        <v>17</v>
      </c>
      <c r="R12" s="7">
        <v>18</v>
      </c>
      <c r="S12" s="7">
        <v>19</v>
      </c>
      <c r="T12" s="7">
        <v>20</v>
      </c>
      <c r="U12" s="7">
        <v>21</v>
      </c>
      <c r="V12" s="7">
        <v>22</v>
      </c>
      <c r="W12" s="7">
        <v>23</v>
      </c>
      <c r="X12" s="7">
        <v>24</v>
      </c>
      <c r="Y12" s="7">
        <v>25</v>
      </c>
    </row>
    <row r="13" spans="1:25" ht="15" customHeight="1" x14ac:dyDescent="0.3">
      <c r="A13" s="54" t="s">
        <v>76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</row>
    <row r="14" spans="1:25" x14ac:dyDescent="0.3">
      <c r="A14" s="52" t="s">
        <v>18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</row>
    <row r="15" spans="1:25" ht="18.75" customHeight="1" x14ac:dyDescent="0.3">
      <c r="A15" s="55">
        <v>1</v>
      </c>
      <c r="B15" s="23" t="s">
        <v>73</v>
      </c>
      <c r="C15" s="31">
        <v>2020</v>
      </c>
      <c r="D15" s="31">
        <v>2025</v>
      </c>
      <c r="E15" s="31" t="s">
        <v>20</v>
      </c>
      <c r="F15" s="31" t="s">
        <v>6</v>
      </c>
      <c r="G15" s="31" t="s">
        <v>6</v>
      </c>
      <c r="H15" s="23" t="s">
        <v>6</v>
      </c>
      <c r="I15" s="1" t="s">
        <v>4</v>
      </c>
      <c r="J15" s="2">
        <f>SUM(K15:P15)</f>
        <v>115753537</v>
      </c>
      <c r="K15" s="2">
        <f>K16+K17+K18</f>
        <v>17614164</v>
      </c>
      <c r="L15" s="2">
        <f t="shared" ref="L15:P15" si="0">L16+L17+L18</f>
        <v>17113765</v>
      </c>
      <c r="M15" s="2">
        <f t="shared" si="0"/>
        <v>18870227</v>
      </c>
      <c r="N15" s="2">
        <f t="shared" si="0"/>
        <v>21645293</v>
      </c>
      <c r="O15" s="2">
        <f t="shared" si="0"/>
        <v>20255044</v>
      </c>
      <c r="P15" s="2">
        <f t="shared" si="0"/>
        <v>20255044</v>
      </c>
      <c r="Q15" s="31" t="s">
        <v>59</v>
      </c>
      <c r="R15" s="31" t="s">
        <v>11</v>
      </c>
      <c r="S15" s="31" t="s">
        <v>6</v>
      </c>
      <c r="T15" s="31">
        <v>90</v>
      </c>
      <c r="U15" s="31">
        <v>100</v>
      </c>
      <c r="V15" s="31">
        <v>95</v>
      </c>
      <c r="W15" s="31">
        <v>95</v>
      </c>
      <c r="X15" s="31">
        <v>95</v>
      </c>
      <c r="Y15" s="31">
        <v>95</v>
      </c>
    </row>
    <row r="16" spans="1:25" ht="33" customHeight="1" x14ac:dyDescent="0.3">
      <c r="A16" s="55"/>
      <c r="B16" s="24"/>
      <c r="C16" s="31"/>
      <c r="D16" s="31"/>
      <c r="E16" s="31"/>
      <c r="F16" s="31"/>
      <c r="G16" s="31"/>
      <c r="H16" s="24"/>
      <c r="I16" s="1" t="s">
        <v>56</v>
      </c>
      <c r="J16" s="2">
        <f t="shared" ref="J16:J34" si="1">SUM(K16:P16)</f>
        <v>0</v>
      </c>
      <c r="K16" s="2">
        <f>K20+K24+K28+K32</f>
        <v>0</v>
      </c>
      <c r="L16" s="2">
        <f t="shared" ref="L16:P16" si="2">L20+L24+L28+L32</f>
        <v>0</v>
      </c>
      <c r="M16" s="2">
        <f t="shared" si="2"/>
        <v>0</v>
      </c>
      <c r="N16" s="2">
        <f t="shared" si="2"/>
        <v>0</v>
      </c>
      <c r="O16" s="2">
        <f t="shared" si="2"/>
        <v>0</v>
      </c>
      <c r="P16" s="2">
        <f t="shared" si="2"/>
        <v>0</v>
      </c>
      <c r="Q16" s="31"/>
      <c r="R16" s="31"/>
      <c r="S16" s="31"/>
      <c r="T16" s="31"/>
      <c r="U16" s="31"/>
      <c r="V16" s="31"/>
      <c r="W16" s="31"/>
      <c r="X16" s="31"/>
      <c r="Y16" s="31"/>
    </row>
    <row r="17" spans="1:25" ht="33" customHeight="1" x14ac:dyDescent="0.3">
      <c r="A17" s="55"/>
      <c r="B17" s="24"/>
      <c r="C17" s="31"/>
      <c r="D17" s="31"/>
      <c r="E17" s="31"/>
      <c r="F17" s="31"/>
      <c r="G17" s="31"/>
      <c r="H17" s="24"/>
      <c r="I17" s="1" t="s">
        <v>57</v>
      </c>
      <c r="J17" s="2">
        <f t="shared" si="1"/>
        <v>115753537</v>
      </c>
      <c r="K17" s="2">
        <f>K21+K25+K29+K33</f>
        <v>17614164</v>
      </c>
      <c r="L17" s="2">
        <f t="shared" ref="L17:P17" si="3">L21+L25+L29+L33</f>
        <v>17113765</v>
      </c>
      <c r="M17" s="2">
        <f t="shared" si="3"/>
        <v>18870227</v>
      </c>
      <c r="N17" s="2">
        <f t="shared" si="3"/>
        <v>21645293</v>
      </c>
      <c r="O17" s="2">
        <f t="shared" si="3"/>
        <v>20255044</v>
      </c>
      <c r="P17" s="2">
        <f t="shared" si="3"/>
        <v>20255044</v>
      </c>
      <c r="Q17" s="31"/>
      <c r="R17" s="31"/>
      <c r="S17" s="31"/>
      <c r="T17" s="31"/>
      <c r="U17" s="31"/>
      <c r="V17" s="31"/>
      <c r="W17" s="31"/>
      <c r="X17" s="31"/>
      <c r="Y17" s="31"/>
    </row>
    <row r="18" spans="1:25" ht="33" customHeight="1" x14ac:dyDescent="0.3">
      <c r="A18" s="55"/>
      <c r="B18" s="25"/>
      <c r="C18" s="31"/>
      <c r="D18" s="31"/>
      <c r="E18" s="31"/>
      <c r="F18" s="31"/>
      <c r="G18" s="31"/>
      <c r="H18" s="25"/>
      <c r="I18" s="1" t="s">
        <v>5</v>
      </c>
      <c r="J18" s="2">
        <f t="shared" si="1"/>
        <v>0</v>
      </c>
      <c r="K18" s="2">
        <f>K22+K26+K30+K34</f>
        <v>0</v>
      </c>
      <c r="L18" s="2">
        <f t="shared" ref="L18:P18" si="4">L22+L26+L30+L34</f>
        <v>0</v>
      </c>
      <c r="M18" s="2">
        <f t="shared" si="4"/>
        <v>0</v>
      </c>
      <c r="N18" s="2">
        <f t="shared" si="4"/>
        <v>0</v>
      </c>
      <c r="O18" s="2">
        <f t="shared" si="4"/>
        <v>0</v>
      </c>
      <c r="P18" s="2">
        <f t="shared" si="4"/>
        <v>0</v>
      </c>
      <c r="Q18" s="31"/>
      <c r="R18" s="31"/>
      <c r="S18" s="31"/>
      <c r="T18" s="31"/>
      <c r="U18" s="31"/>
      <c r="V18" s="31"/>
      <c r="W18" s="31"/>
      <c r="X18" s="31"/>
      <c r="Y18" s="31"/>
    </row>
    <row r="19" spans="1:25" ht="17.25" customHeight="1" x14ac:dyDescent="0.3">
      <c r="A19" s="31" t="s">
        <v>12</v>
      </c>
      <c r="B19" s="31" t="s">
        <v>109</v>
      </c>
      <c r="C19" s="31">
        <v>2020</v>
      </c>
      <c r="D19" s="31">
        <v>2025</v>
      </c>
      <c r="E19" s="31"/>
      <c r="F19" s="23">
        <v>10</v>
      </c>
      <c r="G19" s="23" t="s">
        <v>49</v>
      </c>
      <c r="H19" s="23" t="s">
        <v>6</v>
      </c>
      <c r="I19" s="1" t="s">
        <v>4</v>
      </c>
      <c r="J19" s="2">
        <f t="shared" si="1"/>
        <v>16153923</v>
      </c>
      <c r="K19" s="2">
        <f>K20+K21+K22</f>
        <v>2000572</v>
      </c>
      <c r="L19" s="2">
        <f t="shared" ref="L19:P19" si="5">L20+L21+L22</f>
        <v>2615527</v>
      </c>
      <c r="M19" s="2">
        <f t="shared" si="5"/>
        <v>2776407</v>
      </c>
      <c r="N19" s="2">
        <f t="shared" si="5"/>
        <v>4247305</v>
      </c>
      <c r="O19" s="2">
        <f t="shared" si="5"/>
        <v>2257056</v>
      </c>
      <c r="P19" s="2">
        <f t="shared" si="5"/>
        <v>2257056</v>
      </c>
      <c r="Q19" s="37"/>
      <c r="R19" s="37"/>
      <c r="S19" s="37"/>
      <c r="T19" s="37"/>
      <c r="U19" s="37"/>
      <c r="V19" s="37"/>
      <c r="W19" s="37"/>
      <c r="X19" s="37"/>
      <c r="Y19" s="37"/>
    </row>
    <row r="20" spans="1:25" ht="27.6" x14ac:dyDescent="0.3">
      <c r="A20" s="31"/>
      <c r="B20" s="31"/>
      <c r="C20" s="31"/>
      <c r="D20" s="31"/>
      <c r="E20" s="31"/>
      <c r="F20" s="24"/>
      <c r="G20" s="24"/>
      <c r="H20" s="24"/>
      <c r="I20" s="1" t="s">
        <v>56</v>
      </c>
      <c r="J20" s="2">
        <f t="shared" si="1"/>
        <v>0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37"/>
      <c r="R20" s="37"/>
      <c r="S20" s="37"/>
      <c r="T20" s="37"/>
      <c r="U20" s="37"/>
      <c r="V20" s="37"/>
      <c r="W20" s="37"/>
      <c r="X20" s="37"/>
      <c r="Y20" s="37"/>
    </row>
    <row r="21" spans="1:25" ht="27.6" x14ac:dyDescent="0.3">
      <c r="A21" s="31"/>
      <c r="B21" s="31"/>
      <c r="C21" s="31"/>
      <c r="D21" s="31"/>
      <c r="E21" s="31"/>
      <c r="F21" s="24"/>
      <c r="G21" s="24"/>
      <c r="H21" s="24"/>
      <c r="I21" s="1" t="s">
        <v>57</v>
      </c>
      <c r="J21" s="2">
        <f t="shared" si="1"/>
        <v>16153923</v>
      </c>
      <c r="K21" s="2">
        <v>2000572</v>
      </c>
      <c r="L21" s="2">
        <v>2615527</v>
      </c>
      <c r="M21" s="9">
        <v>2776407</v>
      </c>
      <c r="N21" s="9">
        <v>4247305</v>
      </c>
      <c r="O21" s="9">
        <v>2257056</v>
      </c>
      <c r="P21" s="9">
        <v>2257056</v>
      </c>
      <c r="Q21" s="37"/>
      <c r="R21" s="37"/>
      <c r="S21" s="37"/>
      <c r="T21" s="37"/>
      <c r="U21" s="37"/>
      <c r="V21" s="37"/>
      <c r="W21" s="37"/>
      <c r="X21" s="37"/>
      <c r="Y21" s="37"/>
    </row>
    <row r="22" spans="1:25" ht="31.5" customHeight="1" x14ac:dyDescent="0.3">
      <c r="A22" s="31"/>
      <c r="B22" s="31"/>
      <c r="C22" s="31"/>
      <c r="D22" s="31"/>
      <c r="E22" s="31"/>
      <c r="F22" s="25"/>
      <c r="G22" s="25"/>
      <c r="H22" s="25"/>
      <c r="I22" s="1" t="s">
        <v>5</v>
      </c>
      <c r="J22" s="2">
        <f t="shared" si="1"/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37"/>
      <c r="R22" s="37"/>
      <c r="S22" s="37"/>
      <c r="T22" s="37"/>
      <c r="U22" s="37"/>
      <c r="V22" s="37"/>
      <c r="W22" s="37"/>
      <c r="X22" s="37"/>
      <c r="Y22" s="37"/>
    </row>
    <row r="23" spans="1:25" ht="18" customHeight="1" x14ac:dyDescent="0.3">
      <c r="A23" s="31" t="s">
        <v>13</v>
      </c>
      <c r="B23" s="31" t="s">
        <v>110</v>
      </c>
      <c r="C23" s="31">
        <v>2020</v>
      </c>
      <c r="D23" s="31">
        <v>2025</v>
      </c>
      <c r="E23" s="31"/>
      <c r="F23" s="23" t="s">
        <v>47</v>
      </c>
      <c r="G23" s="23" t="s">
        <v>45</v>
      </c>
      <c r="H23" s="23" t="s">
        <v>6</v>
      </c>
      <c r="I23" s="1" t="s">
        <v>4</v>
      </c>
      <c r="J23" s="2">
        <f t="shared" si="1"/>
        <v>56240406</v>
      </c>
      <c r="K23" s="2">
        <f>K24+K25+K26</f>
        <v>7828988</v>
      </c>
      <c r="L23" s="2">
        <f t="shared" ref="L23:P23" si="6">L24+L25+L26</f>
        <v>7301821</v>
      </c>
      <c r="M23" s="2">
        <f t="shared" si="6"/>
        <v>9488837</v>
      </c>
      <c r="N23" s="2">
        <f t="shared" si="6"/>
        <v>11206920</v>
      </c>
      <c r="O23" s="2">
        <f t="shared" si="6"/>
        <v>10206920</v>
      </c>
      <c r="P23" s="2">
        <f t="shared" si="6"/>
        <v>10206920</v>
      </c>
      <c r="Q23" s="37"/>
      <c r="R23" s="37"/>
      <c r="S23" s="37"/>
      <c r="T23" s="37"/>
      <c r="U23" s="37"/>
      <c r="V23" s="37"/>
      <c r="W23" s="37"/>
      <c r="X23" s="37"/>
      <c r="Y23" s="37"/>
    </row>
    <row r="24" spans="1:25" ht="41.25" customHeight="1" x14ac:dyDescent="0.3">
      <c r="A24" s="31"/>
      <c r="B24" s="31"/>
      <c r="C24" s="31"/>
      <c r="D24" s="31"/>
      <c r="E24" s="31"/>
      <c r="F24" s="24"/>
      <c r="G24" s="24"/>
      <c r="H24" s="24"/>
      <c r="I24" s="1" t="s">
        <v>56</v>
      </c>
      <c r="J24" s="2">
        <f t="shared" si="1"/>
        <v>0</v>
      </c>
      <c r="K24" s="2">
        <v>0</v>
      </c>
      <c r="L24" s="2">
        <v>0</v>
      </c>
      <c r="M24" s="2">
        <v>0</v>
      </c>
      <c r="N24" s="2">
        <v>0</v>
      </c>
      <c r="O24" s="2">
        <v>0</v>
      </c>
      <c r="P24" s="2">
        <v>0</v>
      </c>
      <c r="Q24" s="37"/>
      <c r="R24" s="37"/>
      <c r="S24" s="37"/>
      <c r="T24" s="37"/>
      <c r="U24" s="37"/>
      <c r="V24" s="37"/>
      <c r="W24" s="37"/>
      <c r="X24" s="37"/>
      <c r="Y24" s="37"/>
    </row>
    <row r="25" spans="1:25" ht="41.25" customHeight="1" x14ac:dyDescent="0.3">
      <c r="A25" s="31"/>
      <c r="B25" s="31"/>
      <c r="C25" s="31"/>
      <c r="D25" s="31"/>
      <c r="E25" s="31"/>
      <c r="F25" s="24"/>
      <c r="G25" s="24"/>
      <c r="H25" s="24"/>
      <c r="I25" s="1" t="s">
        <v>57</v>
      </c>
      <c r="J25" s="2">
        <f t="shared" si="1"/>
        <v>56240406</v>
      </c>
      <c r="K25" s="2">
        <v>7828988</v>
      </c>
      <c r="L25" s="2">
        <v>7301821</v>
      </c>
      <c r="M25" s="9">
        <v>9488837</v>
      </c>
      <c r="N25" s="9">
        <v>11206920</v>
      </c>
      <c r="O25" s="9">
        <v>10206920</v>
      </c>
      <c r="P25" s="9">
        <v>10206920</v>
      </c>
      <c r="Q25" s="37"/>
      <c r="R25" s="37"/>
      <c r="S25" s="37"/>
      <c r="T25" s="37"/>
      <c r="U25" s="37"/>
      <c r="V25" s="37"/>
      <c r="W25" s="37"/>
      <c r="X25" s="37"/>
      <c r="Y25" s="37"/>
    </row>
    <row r="26" spans="1:25" ht="33.6" customHeight="1" x14ac:dyDescent="0.3">
      <c r="A26" s="31"/>
      <c r="B26" s="31"/>
      <c r="C26" s="31"/>
      <c r="D26" s="31"/>
      <c r="E26" s="31"/>
      <c r="F26" s="25"/>
      <c r="G26" s="25"/>
      <c r="H26" s="25"/>
      <c r="I26" s="1" t="s">
        <v>5</v>
      </c>
      <c r="J26" s="2">
        <f t="shared" si="1"/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37"/>
      <c r="R26" s="37"/>
      <c r="S26" s="37"/>
      <c r="T26" s="37"/>
      <c r="U26" s="37"/>
      <c r="V26" s="37"/>
      <c r="W26" s="37"/>
      <c r="X26" s="37"/>
      <c r="Y26" s="37"/>
    </row>
    <row r="27" spans="1:25" ht="17.25" customHeight="1" x14ac:dyDescent="0.3">
      <c r="A27" s="31" t="s">
        <v>14</v>
      </c>
      <c r="B27" s="31" t="s">
        <v>111</v>
      </c>
      <c r="C27" s="31">
        <v>2020</v>
      </c>
      <c r="D27" s="31">
        <v>2025</v>
      </c>
      <c r="E27" s="31"/>
      <c r="F27" s="23" t="s">
        <v>47</v>
      </c>
      <c r="G27" s="23" t="s">
        <v>45</v>
      </c>
      <c r="H27" s="23" t="s">
        <v>6</v>
      </c>
      <c r="I27" s="1" t="s">
        <v>4</v>
      </c>
      <c r="J27" s="2">
        <f t="shared" si="1"/>
        <v>20868086</v>
      </c>
      <c r="K27" s="2">
        <f>K28+K29+K30</f>
        <v>3846448</v>
      </c>
      <c r="L27" s="2">
        <f t="shared" ref="L27:P27" si="7">L28+L29+L30</f>
        <v>3630924</v>
      </c>
      <c r="M27" s="2">
        <f t="shared" si="7"/>
        <v>3318600</v>
      </c>
      <c r="N27" s="2">
        <f t="shared" si="7"/>
        <v>3024038</v>
      </c>
      <c r="O27" s="2">
        <f t="shared" si="7"/>
        <v>3524038</v>
      </c>
      <c r="P27" s="2">
        <f t="shared" si="7"/>
        <v>3524038</v>
      </c>
      <c r="Q27" s="37"/>
      <c r="R27" s="37"/>
      <c r="S27" s="37"/>
      <c r="T27" s="37"/>
      <c r="U27" s="37"/>
      <c r="V27" s="37"/>
      <c r="W27" s="37"/>
      <c r="X27" s="37"/>
      <c r="Y27" s="37"/>
    </row>
    <row r="28" spans="1:25" ht="36" customHeight="1" x14ac:dyDescent="0.3">
      <c r="A28" s="31"/>
      <c r="B28" s="31"/>
      <c r="C28" s="31"/>
      <c r="D28" s="31"/>
      <c r="E28" s="31"/>
      <c r="F28" s="24"/>
      <c r="G28" s="24"/>
      <c r="H28" s="24"/>
      <c r="I28" s="1" t="s">
        <v>56</v>
      </c>
      <c r="J28" s="2">
        <f t="shared" si="1"/>
        <v>0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37"/>
      <c r="R28" s="37"/>
      <c r="S28" s="37"/>
      <c r="T28" s="37"/>
      <c r="U28" s="37"/>
      <c r="V28" s="37"/>
      <c r="W28" s="37"/>
      <c r="X28" s="37"/>
      <c r="Y28" s="37"/>
    </row>
    <row r="29" spans="1:25" ht="36" customHeight="1" x14ac:dyDescent="0.3">
      <c r="A29" s="31"/>
      <c r="B29" s="31"/>
      <c r="C29" s="31"/>
      <c r="D29" s="31"/>
      <c r="E29" s="31"/>
      <c r="F29" s="24"/>
      <c r="G29" s="24"/>
      <c r="H29" s="24"/>
      <c r="I29" s="1" t="s">
        <v>57</v>
      </c>
      <c r="J29" s="2">
        <f t="shared" si="1"/>
        <v>20868086</v>
      </c>
      <c r="K29" s="2">
        <v>3846448</v>
      </c>
      <c r="L29" s="2">
        <v>3630924</v>
      </c>
      <c r="M29" s="9">
        <v>3318600</v>
      </c>
      <c r="N29" s="9">
        <v>3024038</v>
      </c>
      <c r="O29" s="9">
        <v>3524038</v>
      </c>
      <c r="P29" s="9">
        <v>3524038</v>
      </c>
      <c r="Q29" s="37"/>
      <c r="R29" s="37"/>
      <c r="S29" s="37"/>
      <c r="T29" s="37"/>
      <c r="U29" s="37"/>
      <c r="V29" s="37"/>
      <c r="W29" s="37"/>
      <c r="X29" s="37"/>
      <c r="Y29" s="37"/>
    </row>
    <row r="30" spans="1:25" ht="33" customHeight="1" x14ac:dyDescent="0.3">
      <c r="A30" s="31"/>
      <c r="B30" s="31"/>
      <c r="C30" s="31"/>
      <c r="D30" s="31"/>
      <c r="E30" s="31"/>
      <c r="F30" s="25"/>
      <c r="G30" s="25"/>
      <c r="H30" s="25"/>
      <c r="I30" s="1" t="s">
        <v>5</v>
      </c>
      <c r="J30" s="2">
        <f t="shared" si="1"/>
        <v>0</v>
      </c>
      <c r="K30" s="2">
        <v>0</v>
      </c>
      <c r="L30" s="2">
        <v>0</v>
      </c>
      <c r="M30" s="2">
        <v>0</v>
      </c>
      <c r="N30" s="2">
        <v>0</v>
      </c>
      <c r="O30" s="2">
        <v>0</v>
      </c>
      <c r="P30" s="2">
        <v>0</v>
      </c>
      <c r="Q30" s="37"/>
      <c r="R30" s="37"/>
      <c r="S30" s="37"/>
      <c r="T30" s="37"/>
      <c r="U30" s="37"/>
      <c r="V30" s="37"/>
      <c r="W30" s="37"/>
      <c r="X30" s="37"/>
      <c r="Y30" s="37"/>
    </row>
    <row r="31" spans="1:25" ht="18" customHeight="1" x14ac:dyDescent="0.3">
      <c r="A31" s="31" t="s">
        <v>15</v>
      </c>
      <c r="B31" s="31" t="s">
        <v>112</v>
      </c>
      <c r="C31" s="31">
        <v>2020</v>
      </c>
      <c r="D31" s="31">
        <v>2025</v>
      </c>
      <c r="E31" s="31"/>
      <c r="F31" s="23" t="s">
        <v>47</v>
      </c>
      <c r="G31" s="23" t="s">
        <v>45</v>
      </c>
      <c r="H31" s="23" t="s">
        <v>6</v>
      </c>
      <c r="I31" s="1" t="s">
        <v>4</v>
      </c>
      <c r="J31" s="2">
        <f t="shared" si="1"/>
        <v>22491122</v>
      </c>
      <c r="K31" s="2">
        <f>K32+K33+K34</f>
        <v>3938156</v>
      </c>
      <c r="L31" s="2">
        <f t="shared" ref="L31:P31" si="8">L32+L33+L34</f>
        <v>3565493</v>
      </c>
      <c r="M31" s="2">
        <f t="shared" si="8"/>
        <v>3286383</v>
      </c>
      <c r="N31" s="2">
        <f t="shared" si="8"/>
        <v>3167030</v>
      </c>
      <c r="O31" s="2">
        <f t="shared" si="8"/>
        <v>4267030</v>
      </c>
      <c r="P31" s="2">
        <f t="shared" si="8"/>
        <v>4267030</v>
      </c>
      <c r="Q31" s="37"/>
      <c r="R31" s="37"/>
      <c r="S31" s="37"/>
      <c r="T31" s="37"/>
      <c r="U31" s="37"/>
      <c r="V31" s="37"/>
      <c r="W31" s="37"/>
      <c r="X31" s="37"/>
      <c r="Y31" s="37"/>
    </row>
    <row r="32" spans="1:25" ht="35.25" customHeight="1" x14ac:dyDescent="0.3">
      <c r="A32" s="31"/>
      <c r="B32" s="31"/>
      <c r="C32" s="31"/>
      <c r="D32" s="31"/>
      <c r="E32" s="31"/>
      <c r="F32" s="24"/>
      <c r="G32" s="24"/>
      <c r="H32" s="24"/>
      <c r="I32" s="1" t="s">
        <v>56</v>
      </c>
      <c r="J32" s="2">
        <f t="shared" si="1"/>
        <v>0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2">
        <v>0</v>
      </c>
      <c r="Q32" s="37"/>
      <c r="R32" s="37"/>
      <c r="S32" s="37"/>
      <c r="T32" s="37"/>
      <c r="U32" s="37"/>
      <c r="V32" s="37"/>
      <c r="W32" s="37"/>
      <c r="X32" s="37"/>
      <c r="Y32" s="37"/>
    </row>
    <row r="33" spans="1:25" ht="35.25" customHeight="1" x14ac:dyDescent="0.3">
      <c r="A33" s="31"/>
      <c r="B33" s="31"/>
      <c r="C33" s="31"/>
      <c r="D33" s="31"/>
      <c r="E33" s="31"/>
      <c r="F33" s="24"/>
      <c r="G33" s="24"/>
      <c r="H33" s="24"/>
      <c r="I33" s="1" t="s">
        <v>57</v>
      </c>
      <c r="J33" s="2">
        <f t="shared" si="1"/>
        <v>22491122</v>
      </c>
      <c r="K33" s="2">
        <v>3938156</v>
      </c>
      <c r="L33" s="2">
        <v>3565493</v>
      </c>
      <c r="M33" s="9">
        <v>3286383</v>
      </c>
      <c r="N33" s="9">
        <v>3167030</v>
      </c>
      <c r="O33" s="9">
        <v>4267030</v>
      </c>
      <c r="P33" s="9">
        <v>4267030</v>
      </c>
      <c r="Q33" s="37"/>
      <c r="R33" s="37"/>
      <c r="S33" s="37"/>
      <c r="T33" s="37"/>
      <c r="U33" s="37"/>
      <c r="V33" s="37"/>
      <c r="W33" s="37"/>
      <c r="X33" s="37"/>
      <c r="Y33" s="37"/>
    </row>
    <row r="34" spans="1:25" ht="36" customHeight="1" x14ac:dyDescent="0.3">
      <c r="A34" s="31"/>
      <c r="B34" s="31"/>
      <c r="C34" s="31"/>
      <c r="D34" s="31"/>
      <c r="E34" s="31"/>
      <c r="F34" s="25"/>
      <c r="G34" s="25"/>
      <c r="H34" s="25"/>
      <c r="I34" s="1" t="s">
        <v>5</v>
      </c>
      <c r="J34" s="2">
        <f t="shared" si="1"/>
        <v>0</v>
      </c>
      <c r="K34" s="2">
        <v>0</v>
      </c>
      <c r="L34" s="2">
        <v>0</v>
      </c>
      <c r="M34" s="2">
        <v>0</v>
      </c>
      <c r="N34" s="2">
        <v>0</v>
      </c>
      <c r="O34" s="2">
        <v>0</v>
      </c>
      <c r="P34" s="2">
        <v>0</v>
      </c>
      <c r="Q34" s="37"/>
      <c r="R34" s="37"/>
      <c r="S34" s="37"/>
      <c r="T34" s="37"/>
      <c r="U34" s="37"/>
      <c r="V34" s="37"/>
      <c r="W34" s="37"/>
      <c r="X34" s="37"/>
      <c r="Y34" s="37"/>
    </row>
    <row r="35" spans="1:25" x14ac:dyDescent="0.3">
      <c r="A35" s="56" t="s">
        <v>19</v>
      </c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8"/>
    </row>
    <row r="36" spans="1:25" ht="14.4" customHeight="1" x14ac:dyDescent="0.3">
      <c r="A36" s="55">
        <v>2</v>
      </c>
      <c r="B36" s="23" t="s">
        <v>66</v>
      </c>
      <c r="C36" s="31">
        <v>2020</v>
      </c>
      <c r="D36" s="31">
        <v>2025</v>
      </c>
      <c r="E36" s="31" t="s">
        <v>20</v>
      </c>
      <c r="F36" s="31" t="s">
        <v>6</v>
      </c>
      <c r="G36" s="23" t="s">
        <v>6</v>
      </c>
      <c r="H36" s="23" t="s">
        <v>6</v>
      </c>
      <c r="I36" s="1" t="s">
        <v>4</v>
      </c>
      <c r="J36" s="2">
        <f>SUM(K36:P36)</f>
        <v>1142164.1800000002</v>
      </c>
      <c r="K36" s="2">
        <f>K37+K38+K39</f>
        <v>830164.18</v>
      </c>
      <c r="L36" s="2">
        <f t="shared" ref="L36:P36" si="9">L37+L38+L39</f>
        <v>106000</v>
      </c>
      <c r="M36" s="2">
        <f t="shared" si="9"/>
        <v>0</v>
      </c>
      <c r="N36" s="2">
        <f t="shared" si="9"/>
        <v>206000</v>
      </c>
      <c r="O36" s="2">
        <f t="shared" si="9"/>
        <v>0</v>
      </c>
      <c r="P36" s="2">
        <f t="shared" si="9"/>
        <v>0</v>
      </c>
      <c r="Q36" s="48" t="s">
        <v>6</v>
      </c>
      <c r="R36" s="48" t="s">
        <v>6</v>
      </c>
      <c r="S36" s="48" t="s">
        <v>6</v>
      </c>
      <c r="T36" s="48" t="s">
        <v>6</v>
      </c>
      <c r="U36" s="48" t="s">
        <v>6</v>
      </c>
      <c r="V36" s="48" t="s">
        <v>6</v>
      </c>
      <c r="W36" s="48" t="s">
        <v>6</v>
      </c>
      <c r="X36" s="48" t="s">
        <v>6</v>
      </c>
      <c r="Y36" s="48" t="s">
        <v>6</v>
      </c>
    </row>
    <row r="37" spans="1:25" ht="30.75" customHeight="1" x14ac:dyDescent="0.3">
      <c r="A37" s="55"/>
      <c r="B37" s="24"/>
      <c r="C37" s="31"/>
      <c r="D37" s="31"/>
      <c r="E37" s="31"/>
      <c r="F37" s="31"/>
      <c r="G37" s="24"/>
      <c r="H37" s="24"/>
      <c r="I37" s="1" t="s">
        <v>56</v>
      </c>
      <c r="J37" s="2">
        <f t="shared" ref="J37:J67" si="10">SUM(K37:P37)</f>
        <v>604062.17000000004</v>
      </c>
      <c r="K37" s="2">
        <f t="shared" ref="K37:P39" si="11">K41+K61+K65</f>
        <v>604062.17000000004</v>
      </c>
      <c r="L37" s="2">
        <f t="shared" si="11"/>
        <v>0</v>
      </c>
      <c r="M37" s="2">
        <f t="shared" si="11"/>
        <v>0</v>
      </c>
      <c r="N37" s="2">
        <f t="shared" si="11"/>
        <v>0</v>
      </c>
      <c r="O37" s="2">
        <f t="shared" si="11"/>
        <v>0</v>
      </c>
      <c r="P37" s="2">
        <f t="shared" si="11"/>
        <v>0</v>
      </c>
      <c r="Q37" s="26"/>
      <c r="R37" s="26"/>
      <c r="S37" s="26"/>
      <c r="T37" s="26"/>
      <c r="U37" s="26"/>
      <c r="V37" s="26"/>
      <c r="W37" s="26"/>
      <c r="X37" s="26"/>
      <c r="Y37" s="26"/>
    </row>
    <row r="38" spans="1:25" ht="30.75" customHeight="1" x14ac:dyDescent="0.3">
      <c r="A38" s="55"/>
      <c r="B38" s="24"/>
      <c r="C38" s="31"/>
      <c r="D38" s="31"/>
      <c r="E38" s="31"/>
      <c r="F38" s="31"/>
      <c r="G38" s="24"/>
      <c r="H38" s="24"/>
      <c r="I38" s="1" t="s">
        <v>57</v>
      </c>
      <c r="J38" s="2">
        <f t="shared" si="10"/>
        <v>516377.08</v>
      </c>
      <c r="K38" s="2">
        <f t="shared" si="11"/>
        <v>204377.08000000002</v>
      </c>
      <c r="L38" s="2">
        <f t="shared" si="11"/>
        <v>106000</v>
      </c>
      <c r="M38" s="2">
        <v>0</v>
      </c>
      <c r="N38" s="2">
        <f t="shared" si="11"/>
        <v>206000</v>
      </c>
      <c r="O38" s="2">
        <f t="shared" si="11"/>
        <v>0</v>
      </c>
      <c r="P38" s="2">
        <f t="shared" si="11"/>
        <v>0</v>
      </c>
      <c r="Q38" s="26"/>
      <c r="R38" s="26"/>
      <c r="S38" s="26"/>
      <c r="T38" s="26"/>
      <c r="U38" s="26"/>
      <c r="V38" s="26"/>
      <c r="W38" s="26"/>
      <c r="X38" s="26"/>
      <c r="Y38" s="26"/>
    </row>
    <row r="39" spans="1:25" ht="32.4" customHeight="1" x14ac:dyDescent="0.3">
      <c r="A39" s="55"/>
      <c r="B39" s="25"/>
      <c r="C39" s="31"/>
      <c r="D39" s="31"/>
      <c r="E39" s="31"/>
      <c r="F39" s="31"/>
      <c r="G39" s="25"/>
      <c r="H39" s="25"/>
      <c r="I39" s="1" t="s">
        <v>5</v>
      </c>
      <c r="J39" s="2">
        <f t="shared" si="10"/>
        <v>21724.93</v>
      </c>
      <c r="K39" s="2">
        <f t="shared" si="11"/>
        <v>21724.93</v>
      </c>
      <c r="L39" s="2">
        <f t="shared" si="11"/>
        <v>0</v>
      </c>
      <c r="M39" s="2">
        <f t="shared" si="11"/>
        <v>0</v>
      </c>
      <c r="N39" s="2">
        <f t="shared" si="11"/>
        <v>0</v>
      </c>
      <c r="O39" s="2">
        <f t="shared" si="11"/>
        <v>0</v>
      </c>
      <c r="P39" s="2">
        <f t="shared" si="11"/>
        <v>0</v>
      </c>
      <c r="Q39" s="27"/>
      <c r="R39" s="27"/>
      <c r="S39" s="27"/>
      <c r="T39" s="27"/>
      <c r="U39" s="27"/>
      <c r="V39" s="27"/>
      <c r="W39" s="27"/>
      <c r="X39" s="27"/>
      <c r="Y39" s="27"/>
    </row>
    <row r="40" spans="1:25" ht="15" customHeight="1" x14ac:dyDescent="0.3">
      <c r="A40" s="31" t="s">
        <v>22</v>
      </c>
      <c r="B40" s="32" t="s">
        <v>113</v>
      </c>
      <c r="C40" s="31">
        <v>2020</v>
      </c>
      <c r="D40" s="31">
        <v>2025</v>
      </c>
      <c r="E40" s="31"/>
      <c r="F40" s="31" t="s">
        <v>45</v>
      </c>
      <c r="G40" s="23" t="s">
        <v>46</v>
      </c>
      <c r="H40" s="23" t="s">
        <v>6</v>
      </c>
      <c r="I40" s="13" t="s">
        <v>4</v>
      </c>
      <c r="J40" s="2">
        <f t="shared" si="10"/>
        <v>524000</v>
      </c>
      <c r="K40" s="2">
        <f t="shared" ref="K40:P40" si="12">K41+K42+K43</f>
        <v>106000</v>
      </c>
      <c r="L40" s="2">
        <f t="shared" si="12"/>
        <v>106000</v>
      </c>
      <c r="M40" s="2">
        <f t="shared" si="12"/>
        <v>106000</v>
      </c>
      <c r="N40" s="2">
        <f t="shared" si="12"/>
        <v>206000</v>
      </c>
      <c r="O40" s="2">
        <f t="shared" si="12"/>
        <v>0</v>
      </c>
      <c r="P40" s="2">
        <f t="shared" si="12"/>
        <v>0</v>
      </c>
      <c r="Q40" s="23" t="s">
        <v>90</v>
      </c>
      <c r="R40" s="31" t="s">
        <v>21</v>
      </c>
      <c r="S40" s="31">
        <v>6</v>
      </c>
      <c r="T40" s="31">
        <v>2</v>
      </c>
      <c r="U40" s="31">
        <v>2</v>
      </c>
      <c r="V40" s="31">
        <v>0</v>
      </c>
      <c r="W40" s="31">
        <v>2</v>
      </c>
      <c r="X40" s="31">
        <v>0</v>
      </c>
      <c r="Y40" s="31">
        <v>0</v>
      </c>
    </row>
    <row r="41" spans="1:25" ht="33" customHeight="1" x14ac:dyDescent="0.3">
      <c r="A41" s="31"/>
      <c r="B41" s="33"/>
      <c r="C41" s="31"/>
      <c r="D41" s="31"/>
      <c r="E41" s="31"/>
      <c r="F41" s="31"/>
      <c r="G41" s="24"/>
      <c r="H41" s="24"/>
      <c r="I41" s="1" t="s">
        <v>56</v>
      </c>
      <c r="J41" s="2">
        <f t="shared" si="10"/>
        <v>0</v>
      </c>
      <c r="K41" s="2">
        <f>K45+K49+K53+K57</f>
        <v>0</v>
      </c>
      <c r="L41" s="2">
        <f t="shared" ref="L41:P41" si="13">L45+L49+L53+L57</f>
        <v>0</v>
      </c>
      <c r="M41" s="2">
        <f t="shared" si="13"/>
        <v>0</v>
      </c>
      <c r="N41" s="2">
        <f t="shared" si="13"/>
        <v>0</v>
      </c>
      <c r="O41" s="2">
        <f t="shared" si="13"/>
        <v>0</v>
      </c>
      <c r="P41" s="2">
        <f t="shared" si="13"/>
        <v>0</v>
      </c>
      <c r="Q41" s="24"/>
      <c r="R41" s="31"/>
      <c r="S41" s="31"/>
      <c r="T41" s="31"/>
      <c r="U41" s="31"/>
      <c r="V41" s="31"/>
      <c r="W41" s="31"/>
      <c r="X41" s="31"/>
      <c r="Y41" s="31"/>
    </row>
    <row r="42" spans="1:25" ht="33" customHeight="1" x14ac:dyDescent="0.3">
      <c r="A42" s="31"/>
      <c r="B42" s="33"/>
      <c r="C42" s="31"/>
      <c r="D42" s="31"/>
      <c r="E42" s="31"/>
      <c r="F42" s="31"/>
      <c r="G42" s="24"/>
      <c r="H42" s="24"/>
      <c r="I42" s="1" t="s">
        <v>57</v>
      </c>
      <c r="J42" s="2">
        <f t="shared" si="10"/>
        <v>524000</v>
      </c>
      <c r="K42" s="2">
        <f>K46+K50+K54+K58</f>
        <v>106000</v>
      </c>
      <c r="L42" s="2">
        <f t="shared" ref="L42:P42" si="14">L46+L50+L54+L58</f>
        <v>106000</v>
      </c>
      <c r="M42" s="9">
        <v>106000</v>
      </c>
      <c r="N42" s="2">
        <f t="shared" si="14"/>
        <v>206000</v>
      </c>
      <c r="O42" s="2">
        <f t="shared" si="14"/>
        <v>0</v>
      </c>
      <c r="P42" s="2">
        <f t="shared" si="14"/>
        <v>0</v>
      </c>
      <c r="Q42" s="24"/>
      <c r="R42" s="31"/>
      <c r="S42" s="31"/>
      <c r="T42" s="31"/>
      <c r="U42" s="31"/>
      <c r="V42" s="31"/>
      <c r="W42" s="31"/>
      <c r="X42" s="31"/>
      <c r="Y42" s="31"/>
    </row>
    <row r="43" spans="1:25" ht="34.799999999999997" customHeight="1" x14ac:dyDescent="0.3">
      <c r="A43" s="31"/>
      <c r="B43" s="34"/>
      <c r="C43" s="31"/>
      <c r="D43" s="31"/>
      <c r="E43" s="31"/>
      <c r="F43" s="31"/>
      <c r="G43" s="25"/>
      <c r="H43" s="25"/>
      <c r="I43" s="1" t="s">
        <v>5</v>
      </c>
      <c r="J43" s="2">
        <f t="shared" si="10"/>
        <v>0</v>
      </c>
      <c r="K43" s="2">
        <f>K47+K51+K55+K59</f>
        <v>0</v>
      </c>
      <c r="L43" s="2">
        <f t="shared" ref="L43:P43" si="15">L47+L51+L55+L59</f>
        <v>0</v>
      </c>
      <c r="M43" s="2">
        <f t="shared" si="15"/>
        <v>0</v>
      </c>
      <c r="N43" s="2">
        <f t="shared" si="15"/>
        <v>0</v>
      </c>
      <c r="O43" s="2">
        <f t="shared" si="15"/>
        <v>0</v>
      </c>
      <c r="P43" s="2">
        <f t="shared" si="15"/>
        <v>0</v>
      </c>
      <c r="Q43" s="25"/>
      <c r="R43" s="31"/>
      <c r="S43" s="31"/>
      <c r="T43" s="31"/>
      <c r="U43" s="31"/>
      <c r="V43" s="31"/>
      <c r="W43" s="31"/>
      <c r="X43" s="31"/>
      <c r="Y43" s="31"/>
    </row>
    <row r="44" spans="1:25" ht="22.2" customHeight="1" x14ac:dyDescent="0.3">
      <c r="A44" s="31" t="s">
        <v>83</v>
      </c>
      <c r="B44" s="32" t="s">
        <v>84</v>
      </c>
      <c r="C44" s="31">
        <v>2020</v>
      </c>
      <c r="D44" s="31">
        <v>2025</v>
      </c>
      <c r="E44" s="31"/>
      <c r="F44" s="31" t="s">
        <v>45</v>
      </c>
      <c r="G44" s="23" t="s">
        <v>46</v>
      </c>
      <c r="H44" s="23" t="s">
        <v>6</v>
      </c>
      <c r="I44" s="13" t="s">
        <v>4</v>
      </c>
      <c r="J44" s="2">
        <f t="shared" ref="J44:J47" si="16">SUM(K44:P44)</f>
        <v>18000</v>
      </c>
      <c r="K44" s="2">
        <f t="shared" ref="K44:P44" si="17">K45+K46+K47</f>
        <v>6000</v>
      </c>
      <c r="L44" s="2">
        <f t="shared" si="17"/>
        <v>6000</v>
      </c>
      <c r="M44" s="2">
        <v>0</v>
      </c>
      <c r="N44" s="2">
        <f t="shared" si="17"/>
        <v>6000</v>
      </c>
      <c r="O44" s="2">
        <f t="shared" si="17"/>
        <v>0</v>
      </c>
      <c r="P44" s="2">
        <f t="shared" si="17"/>
        <v>0</v>
      </c>
      <c r="Q44" s="31" t="s">
        <v>103</v>
      </c>
      <c r="R44" s="23" t="s">
        <v>21</v>
      </c>
      <c r="S44" s="23">
        <v>6</v>
      </c>
      <c r="T44" s="23">
        <v>2</v>
      </c>
      <c r="U44" s="23">
        <v>2</v>
      </c>
      <c r="V44" s="23">
        <v>0</v>
      </c>
      <c r="W44" s="23">
        <v>2</v>
      </c>
      <c r="X44" s="23">
        <v>0</v>
      </c>
      <c r="Y44" s="23">
        <v>0</v>
      </c>
    </row>
    <row r="45" spans="1:25" ht="31.8" customHeight="1" x14ac:dyDescent="0.3">
      <c r="A45" s="31"/>
      <c r="B45" s="33"/>
      <c r="C45" s="31"/>
      <c r="D45" s="31"/>
      <c r="E45" s="31"/>
      <c r="F45" s="31"/>
      <c r="G45" s="24"/>
      <c r="H45" s="24"/>
      <c r="I45" s="1" t="s">
        <v>56</v>
      </c>
      <c r="J45" s="2">
        <f t="shared" si="16"/>
        <v>0</v>
      </c>
      <c r="K45" s="2">
        <v>0</v>
      </c>
      <c r="L45" s="2">
        <v>0</v>
      </c>
      <c r="M45" s="2">
        <v>0</v>
      </c>
      <c r="N45" s="2">
        <v>0</v>
      </c>
      <c r="O45" s="2">
        <v>0</v>
      </c>
      <c r="P45" s="2">
        <v>0</v>
      </c>
      <c r="Q45" s="31"/>
      <c r="R45" s="24"/>
      <c r="S45" s="24"/>
      <c r="T45" s="24"/>
      <c r="U45" s="24"/>
      <c r="V45" s="24"/>
      <c r="W45" s="24"/>
      <c r="X45" s="24"/>
      <c r="Y45" s="24"/>
    </row>
    <row r="46" spans="1:25" ht="35.25" customHeight="1" x14ac:dyDescent="0.3">
      <c r="A46" s="31"/>
      <c r="B46" s="33"/>
      <c r="C46" s="31"/>
      <c r="D46" s="31"/>
      <c r="E46" s="31"/>
      <c r="F46" s="31"/>
      <c r="G46" s="24"/>
      <c r="H46" s="24"/>
      <c r="I46" s="1" t="s">
        <v>57</v>
      </c>
      <c r="J46" s="2">
        <f t="shared" si="16"/>
        <v>24000</v>
      </c>
      <c r="K46" s="2">
        <v>6000</v>
      </c>
      <c r="L46" s="2">
        <v>6000</v>
      </c>
      <c r="M46" s="2">
        <v>6000</v>
      </c>
      <c r="N46" s="2">
        <v>6000</v>
      </c>
      <c r="O46" s="2">
        <v>0</v>
      </c>
      <c r="P46" s="2">
        <v>0</v>
      </c>
      <c r="Q46" s="31"/>
      <c r="R46" s="24"/>
      <c r="S46" s="24"/>
      <c r="T46" s="24"/>
      <c r="U46" s="24"/>
      <c r="V46" s="24"/>
      <c r="W46" s="24"/>
      <c r="X46" s="24"/>
      <c r="Y46" s="24"/>
    </row>
    <row r="47" spans="1:25" ht="31.8" customHeight="1" x14ac:dyDescent="0.3">
      <c r="A47" s="31"/>
      <c r="B47" s="34"/>
      <c r="C47" s="31"/>
      <c r="D47" s="31"/>
      <c r="E47" s="31"/>
      <c r="F47" s="31"/>
      <c r="G47" s="25"/>
      <c r="H47" s="25"/>
      <c r="I47" s="1" t="s">
        <v>5</v>
      </c>
      <c r="J47" s="2">
        <f t="shared" si="16"/>
        <v>0</v>
      </c>
      <c r="K47" s="2">
        <v>0</v>
      </c>
      <c r="L47" s="2">
        <v>0</v>
      </c>
      <c r="M47" s="2">
        <v>0</v>
      </c>
      <c r="N47" s="2">
        <v>0</v>
      </c>
      <c r="O47" s="2">
        <v>0</v>
      </c>
      <c r="P47" s="2">
        <v>0</v>
      </c>
      <c r="Q47" s="31"/>
      <c r="R47" s="25"/>
      <c r="S47" s="25"/>
      <c r="T47" s="25"/>
      <c r="U47" s="25"/>
      <c r="V47" s="25"/>
      <c r="W47" s="25"/>
      <c r="X47" s="25"/>
      <c r="Y47" s="25"/>
    </row>
    <row r="48" spans="1:25" ht="19.2" customHeight="1" x14ac:dyDescent="0.3">
      <c r="A48" s="31" t="s">
        <v>86</v>
      </c>
      <c r="B48" s="32" t="s">
        <v>85</v>
      </c>
      <c r="C48" s="31">
        <v>2020</v>
      </c>
      <c r="D48" s="31">
        <v>2025</v>
      </c>
      <c r="E48" s="31"/>
      <c r="F48" s="31" t="s">
        <v>45</v>
      </c>
      <c r="G48" s="23" t="s">
        <v>46</v>
      </c>
      <c r="H48" s="23" t="s">
        <v>6</v>
      </c>
      <c r="I48" s="13" t="s">
        <v>4</v>
      </c>
      <c r="J48" s="2">
        <f t="shared" ref="J48:J59" si="18">SUM(K48:P48)</f>
        <v>500000</v>
      </c>
      <c r="K48" s="2">
        <f t="shared" ref="K48:P48" si="19">K49+K50+K51</f>
        <v>100000</v>
      </c>
      <c r="L48" s="2">
        <f t="shared" si="19"/>
        <v>100000</v>
      </c>
      <c r="M48" s="2">
        <f t="shared" si="19"/>
        <v>100000</v>
      </c>
      <c r="N48" s="2">
        <f t="shared" si="19"/>
        <v>200000</v>
      </c>
      <c r="O48" s="2">
        <f t="shared" si="19"/>
        <v>0</v>
      </c>
      <c r="P48" s="2">
        <f t="shared" si="19"/>
        <v>0</v>
      </c>
      <c r="Q48" s="31" t="s">
        <v>104</v>
      </c>
      <c r="R48" s="23" t="s">
        <v>21</v>
      </c>
      <c r="S48" s="23">
        <v>6</v>
      </c>
      <c r="T48" s="23">
        <v>2</v>
      </c>
      <c r="U48" s="23">
        <v>2</v>
      </c>
      <c r="V48" s="23">
        <v>0</v>
      </c>
      <c r="W48" s="23">
        <v>2</v>
      </c>
      <c r="X48" s="23">
        <v>0</v>
      </c>
      <c r="Y48" s="23">
        <v>0</v>
      </c>
    </row>
    <row r="49" spans="1:25" ht="35.25" customHeight="1" x14ac:dyDescent="0.3">
      <c r="A49" s="31"/>
      <c r="B49" s="33"/>
      <c r="C49" s="31"/>
      <c r="D49" s="31"/>
      <c r="E49" s="31"/>
      <c r="F49" s="31"/>
      <c r="G49" s="24"/>
      <c r="H49" s="24"/>
      <c r="I49" s="1" t="s">
        <v>56</v>
      </c>
      <c r="J49" s="2">
        <f t="shared" si="18"/>
        <v>0</v>
      </c>
      <c r="K49" s="2">
        <v>0</v>
      </c>
      <c r="L49" s="2">
        <v>0</v>
      </c>
      <c r="M49" s="2">
        <v>0</v>
      </c>
      <c r="N49" s="2">
        <v>0</v>
      </c>
      <c r="O49" s="2">
        <v>0</v>
      </c>
      <c r="P49" s="2">
        <v>0</v>
      </c>
      <c r="Q49" s="31"/>
      <c r="R49" s="24"/>
      <c r="S49" s="24"/>
      <c r="T49" s="24"/>
      <c r="U49" s="24"/>
      <c r="V49" s="24"/>
      <c r="W49" s="24"/>
      <c r="X49" s="24"/>
      <c r="Y49" s="24"/>
    </row>
    <row r="50" spans="1:25" ht="31.8" customHeight="1" x14ac:dyDescent="0.3">
      <c r="A50" s="31"/>
      <c r="B50" s="33"/>
      <c r="C50" s="31"/>
      <c r="D50" s="31"/>
      <c r="E50" s="31"/>
      <c r="F50" s="31"/>
      <c r="G50" s="24"/>
      <c r="H50" s="24"/>
      <c r="I50" s="1" t="s">
        <v>57</v>
      </c>
      <c r="J50" s="2">
        <f t="shared" si="18"/>
        <v>500000</v>
      </c>
      <c r="K50" s="2">
        <v>100000</v>
      </c>
      <c r="L50" s="2">
        <v>100000</v>
      </c>
      <c r="M50" s="2">
        <v>100000</v>
      </c>
      <c r="N50" s="2">
        <v>200000</v>
      </c>
      <c r="O50" s="2">
        <v>0</v>
      </c>
      <c r="P50" s="2">
        <v>0</v>
      </c>
      <c r="Q50" s="31"/>
      <c r="R50" s="24"/>
      <c r="S50" s="24"/>
      <c r="T50" s="24"/>
      <c r="U50" s="24"/>
      <c r="V50" s="24"/>
      <c r="W50" s="24"/>
      <c r="X50" s="24"/>
      <c r="Y50" s="24"/>
    </row>
    <row r="51" spans="1:25" ht="31.8" customHeight="1" x14ac:dyDescent="0.3">
      <c r="A51" s="31"/>
      <c r="B51" s="34"/>
      <c r="C51" s="31"/>
      <c r="D51" s="31"/>
      <c r="E51" s="31"/>
      <c r="F51" s="31"/>
      <c r="G51" s="25"/>
      <c r="H51" s="25"/>
      <c r="I51" s="1" t="s">
        <v>5</v>
      </c>
      <c r="J51" s="2">
        <f t="shared" si="18"/>
        <v>0</v>
      </c>
      <c r="K51" s="2">
        <v>0</v>
      </c>
      <c r="L51" s="2">
        <v>0</v>
      </c>
      <c r="M51" s="2">
        <v>0</v>
      </c>
      <c r="N51" s="2">
        <v>0</v>
      </c>
      <c r="O51" s="2">
        <v>0</v>
      </c>
      <c r="P51" s="2">
        <v>0</v>
      </c>
      <c r="Q51" s="31"/>
      <c r="R51" s="25"/>
      <c r="S51" s="25"/>
      <c r="T51" s="25"/>
      <c r="U51" s="25"/>
      <c r="V51" s="25"/>
      <c r="W51" s="25"/>
      <c r="X51" s="25"/>
      <c r="Y51" s="25"/>
    </row>
    <row r="52" spans="1:25" ht="21" customHeight="1" x14ac:dyDescent="0.3">
      <c r="A52" s="31" t="s">
        <v>87</v>
      </c>
      <c r="B52" s="32" t="s">
        <v>88</v>
      </c>
      <c r="C52" s="31">
        <v>2020</v>
      </c>
      <c r="D52" s="31">
        <v>2025</v>
      </c>
      <c r="E52" s="31"/>
      <c r="F52" s="31" t="s">
        <v>45</v>
      </c>
      <c r="G52" s="23" t="s">
        <v>46</v>
      </c>
      <c r="H52" s="23" t="s">
        <v>6</v>
      </c>
      <c r="I52" s="13" t="s">
        <v>4</v>
      </c>
      <c r="J52" s="2">
        <f t="shared" si="18"/>
        <v>0</v>
      </c>
      <c r="K52" s="2">
        <f t="shared" ref="K52:P52" si="20">K53+K54+K55</f>
        <v>0</v>
      </c>
      <c r="L52" s="2">
        <f t="shared" si="20"/>
        <v>0</v>
      </c>
      <c r="M52" s="2">
        <f t="shared" si="20"/>
        <v>0</v>
      </c>
      <c r="N52" s="2">
        <f t="shared" si="20"/>
        <v>0</v>
      </c>
      <c r="O52" s="2">
        <f t="shared" si="20"/>
        <v>0</v>
      </c>
      <c r="P52" s="2">
        <f t="shared" si="20"/>
        <v>0</v>
      </c>
      <c r="Q52" s="31" t="s">
        <v>6</v>
      </c>
      <c r="R52" s="23" t="s">
        <v>6</v>
      </c>
      <c r="S52" s="23" t="s">
        <v>6</v>
      </c>
      <c r="T52" s="23" t="s">
        <v>6</v>
      </c>
      <c r="U52" s="23" t="s">
        <v>6</v>
      </c>
      <c r="V52" s="23" t="s">
        <v>6</v>
      </c>
      <c r="W52" s="23" t="s">
        <v>6</v>
      </c>
      <c r="X52" s="23" t="s">
        <v>6</v>
      </c>
      <c r="Y52" s="23" t="s">
        <v>6</v>
      </c>
    </row>
    <row r="53" spans="1:25" ht="29.4" customHeight="1" x14ac:dyDescent="0.3">
      <c r="A53" s="31"/>
      <c r="B53" s="33"/>
      <c r="C53" s="31"/>
      <c r="D53" s="31"/>
      <c r="E53" s="31"/>
      <c r="F53" s="31"/>
      <c r="G53" s="24"/>
      <c r="H53" s="24"/>
      <c r="I53" s="1" t="s">
        <v>56</v>
      </c>
      <c r="J53" s="2">
        <f t="shared" si="18"/>
        <v>0</v>
      </c>
      <c r="K53" s="2">
        <v>0</v>
      </c>
      <c r="L53" s="2">
        <v>0</v>
      </c>
      <c r="M53" s="2">
        <v>0</v>
      </c>
      <c r="N53" s="2">
        <v>0</v>
      </c>
      <c r="O53" s="2">
        <v>0</v>
      </c>
      <c r="P53" s="2">
        <v>0</v>
      </c>
      <c r="Q53" s="31"/>
      <c r="R53" s="24"/>
      <c r="S53" s="24"/>
      <c r="T53" s="24"/>
      <c r="U53" s="24"/>
      <c r="V53" s="24"/>
      <c r="W53" s="24"/>
      <c r="X53" s="24"/>
      <c r="Y53" s="24"/>
    </row>
    <row r="54" spans="1:25" ht="29.4" customHeight="1" x14ac:dyDescent="0.3">
      <c r="A54" s="31"/>
      <c r="B54" s="33"/>
      <c r="C54" s="31"/>
      <c r="D54" s="31"/>
      <c r="E54" s="31"/>
      <c r="F54" s="31"/>
      <c r="G54" s="24"/>
      <c r="H54" s="24"/>
      <c r="I54" s="1" t="s">
        <v>57</v>
      </c>
      <c r="J54" s="2">
        <f t="shared" si="18"/>
        <v>0</v>
      </c>
      <c r="K54" s="2">
        <v>0</v>
      </c>
      <c r="L54" s="2">
        <v>0</v>
      </c>
      <c r="M54" s="2">
        <v>0</v>
      </c>
      <c r="N54" s="2">
        <v>0</v>
      </c>
      <c r="O54" s="2">
        <v>0</v>
      </c>
      <c r="P54" s="2">
        <v>0</v>
      </c>
      <c r="Q54" s="31"/>
      <c r="R54" s="24"/>
      <c r="S54" s="24"/>
      <c r="T54" s="24"/>
      <c r="U54" s="24"/>
      <c r="V54" s="24"/>
      <c r="W54" s="24"/>
      <c r="X54" s="24"/>
      <c r="Y54" s="24"/>
    </row>
    <row r="55" spans="1:25" ht="26.4" customHeight="1" x14ac:dyDescent="0.3">
      <c r="A55" s="31"/>
      <c r="B55" s="34"/>
      <c r="C55" s="31"/>
      <c r="D55" s="31"/>
      <c r="E55" s="31"/>
      <c r="F55" s="31"/>
      <c r="G55" s="25"/>
      <c r="H55" s="25"/>
      <c r="I55" s="1" t="s">
        <v>5</v>
      </c>
      <c r="J55" s="2">
        <f t="shared" si="18"/>
        <v>0</v>
      </c>
      <c r="K55" s="2">
        <v>0</v>
      </c>
      <c r="L55" s="2">
        <v>0</v>
      </c>
      <c r="M55" s="2">
        <v>0</v>
      </c>
      <c r="N55" s="2">
        <v>0</v>
      </c>
      <c r="O55" s="2">
        <v>0</v>
      </c>
      <c r="P55" s="2">
        <v>0</v>
      </c>
      <c r="Q55" s="31"/>
      <c r="R55" s="25"/>
      <c r="S55" s="25"/>
      <c r="T55" s="25"/>
      <c r="U55" s="25"/>
      <c r="V55" s="25"/>
      <c r="W55" s="25"/>
      <c r="X55" s="25"/>
      <c r="Y55" s="25"/>
    </row>
    <row r="56" spans="1:25" ht="18" customHeight="1" x14ac:dyDescent="0.3">
      <c r="A56" s="31" t="s">
        <v>89</v>
      </c>
      <c r="B56" s="32" t="s">
        <v>101</v>
      </c>
      <c r="C56" s="31">
        <v>2020</v>
      </c>
      <c r="D56" s="31">
        <v>2025</v>
      </c>
      <c r="E56" s="31"/>
      <c r="F56" s="31" t="s">
        <v>45</v>
      </c>
      <c r="G56" s="23" t="s">
        <v>46</v>
      </c>
      <c r="H56" s="23" t="s">
        <v>6</v>
      </c>
      <c r="I56" s="13" t="s">
        <v>4</v>
      </c>
      <c r="J56" s="2">
        <f t="shared" si="18"/>
        <v>0</v>
      </c>
      <c r="K56" s="2">
        <f t="shared" ref="K56:P56" si="21">K57+K58+K59</f>
        <v>0</v>
      </c>
      <c r="L56" s="2">
        <f t="shared" si="21"/>
        <v>0</v>
      </c>
      <c r="M56" s="2">
        <f t="shared" si="21"/>
        <v>0</v>
      </c>
      <c r="N56" s="2">
        <f t="shared" si="21"/>
        <v>0</v>
      </c>
      <c r="O56" s="2">
        <f t="shared" si="21"/>
        <v>0</v>
      </c>
      <c r="P56" s="2">
        <f t="shared" si="21"/>
        <v>0</v>
      </c>
      <c r="Q56" s="31" t="s">
        <v>6</v>
      </c>
      <c r="R56" s="23" t="s">
        <v>6</v>
      </c>
      <c r="S56" s="23" t="s">
        <v>6</v>
      </c>
      <c r="T56" s="23" t="s">
        <v>6</v>
      </c>
      <c r="U56" s="23" t="s">
        <v>6</v>
      </c>
      <c r="V56" s="23" t="s">
        <v>6</v>
      </c>
      <c r="W56" s="23" t="s">
        <v>6</v>
      </c>
      <c r="X56" s="23" t="s">
        <v>6</v>
      </c>
      <c r="Y56" s="23" t="s">
        <v>6</v>
      </c>
    </row>
    <row r="57" spans="1:25" ht="35.25" customHeight="1" x14ac:dyDescent="0.3">
      <c r="A57" s="31"/>
      <c r="B57" s="33"/>
      <c r="C57" s="31"/>
      <c r="D57" s="31"/>
      <c r="E57" s="31"/>
      <c r="F57" s="31"/>
      <c r="G57" s="24"/>
      <c r="H57" s="24"/>
      <c r="I57" s="1" t="s">
        <v>56</v>
      </c>
      <c r="J57" s="2">
        <f t="shared" si="18"/>
        <v>0</v>
      </c>
      <c r="K57" s="2">
        <v>0</v>
      </c>
      <c r="L57" s="2">
        <v>0</v>
      </c>
      <c r="M57" s="2">
        <v>0</v>
      </c>
      <c r="N57" s="2">
        <v>0</v>
      </c>
      <c r="O57" s="2">
        <v>0</v>
      </c>
      <c r="P57" s="2">
        <v>0</v>
      </c>
      <c r="Q57" s="31"/>
      <c r="R57" s="24"/>
      <c r="S57" s="24"/>
      <c r="T57" s="24"/>
      <c r="U57" s="24"/>
      <c r="V57" s="24"/>
      <c r="W57" s="24"/>
      <c r="X57" s="24"/>
      <c r="Y57" s="24"/>
    </row>
    <row r="58" spans="1:25" ht="27" customHeight="1" x14ac:dyDescent="0.3">
      <c r="A58" s="31"/>
      <c r="B58" s="33"/>
      <c r="C58" s="31"/>
      <c r="D58" s="31"/>
      <c r="E58" s="31"/>
      <c r="F58" s="31"/>
      <c r="G58" s="24"/>
      <c r="H58" s="24"/>
      <c r="I58" s="1" t="s">
        <v>57</v>
      </c>
      <c r="J58" s="2">
        <f t="shared" si="18"/>
        <v>0</v>
      </c>
      <c r="K58" s="2">
        <v>0</v>
      </c>
      <c r="L58" s="2">
        <v>0</v>
      </c>
      <c r="M58" s="2">
        <v>0</v>
      </c>
      <c r="N58" s="2">
        <v>0</v>
      </c>
      <c r="O58" s="2">
        <v>0</v>
      </c>
      <c r="P58" s="2">
        <v>0</v>
      </c>
      <c r="Q58" s="31"/>
      <c r="R58" s="24"/>
      <c r="S58" s="24"/>
      <c r="T58" s="24"/>
      <c r="U58" s="24"/>
      <c r="V58" s="24"/>
      <c r="W58" s="24"/>
      <c r="X58" s="24"/>
      <c r="Y58" s="24"/>
    </row>
    <row r="59" spans="1:25" ht="28.2" customHeight="1" x14ac:dyDescent="0.3">
      <c r="A59" s="31"/>
      <c r="B59" s="34"/>
      <c r="C59" s="31"/>
      <c r="D59" s="31"/>
      <c r="E59" s="31"/>
      <c r="F59" s="31"/>
      <c r="G59" s="25"/>
      <c r="H59" s="25"/>
      <c r="I59" s="1" t="s">
        <v>5</v>
      </c>
      <c r="J59" s="2">
        <f t="shared" si="18"/>
        <v>0</v>
      </c>
      <c r="K59" s="2">
        <v>0</v>
      </c>
      <c r="L59" s="2">
        <v>0</v>
      </c>
      <c r="M59" s="2">
        <v>0</v>
      </c>
      <c r="N59" s="2">
        <v>0</v>
      </c>
      <c r="O59" s="2">
        <v>0</v>
      </c>
      <c r="P59" s="2">
        <v>0</v>
      </c>
      <c r="Q59" s="31"/>
      <c r="R59" s="25"/>
      <c r="S59" s="25"/>
      <c r="T59" s="25"/>
      <c r="U59" s="25"/>
      <c r="V59" s="25"/>
      <c r="W59" s="25"/>
      <c r="X59" s="25"/>
      <c r="Y59" s="25"/>
    </row>
    <row r="60" spans="1:25" ht="21" customHeight="1" x14ac:dyDescent="0.3">
      <c r="A60" s="23" t="s">
        <v>77</v>
      </c>
      <c r="B60" s="23" t="s">
        <v>92</v>
      </c>
      <c r="C60" s="31">
        <v>2020</v>
      </c>
      <c r="D60" s="31">
        <v>2025</v>
      </c>
      <c r="E60" s="23" t="s">
        <v>79</v>
      </c>
      <c r="F60" s="20" t="s">
        <v>61</v>
      </c>
      <c r="G60" s="20" t="s">
        <v>46</v>
      </c>
      <c r="H60" s="23" t="s">
        <v>6</v>
      </c>
      <c r="I60" s="1" t="s">
        <v>4</v>
      </c>
      <c r="J60" s="2">
        <f t="shared" si="10"/>
        <v>724164.18</v>
      </c>
      <c r="K60" s="2">
        <f>K61+K62+K63</f>
        <v>724164.18</v>
      </c>
      <c r="L60" s="2">
        <f t="shared" ref="L60:P60" si="22">L61+L62+L63</f>
        <v>0</v>
      </c>
      <c r="M60" s="2">
        <f t="shared" si="22"/>
        <v>0</v>
      </c>
      <c r="N60" s="2">
        <f t="shared" si="22"/>
        <v>0</v>
      </c>
      <c r="O60" s="2">
        <f t="shared" si="22"/>
        <v>0</v>
      </c>
      <c r="P60" s="2">
        <f t="shared" si="22"/>
        <v>0</v>
      </c>
      <c r="Q60" s="23" t="s">
        <v>93</v>
      </c>
      <c r="R60" s="23" t="s">
        <v>60</v>
      </c>
      <c r="S60" s="23" t="s">
        <v>6</v>
      </c>
      <c r="T60" s="23">
        <v>100</v>
      </c>
      <c r="U60" s="23" t="s">
        <v>6</v>
      </c>
      <c r="V60" s="23" t="s">
        <v>6</v>
      </c>
      <c r="W60" s="23" t="s">
        <v>6</v>
      </c>
      <c r="X60" s="23" t="s">
        <v>6</v>
      </c>
      <c r="Y60" s="23" t="s">
        <v>6</v>
      </c>
    </row>
    <row r="61" spans="1:25" ht="45" customHeight="1" x14ac:dyDescent="0.3">
      <c r="A61" s="24"/>
      <c r="B61" s="24"/>
      <c r="C61" s="31"/>
      <c r="D61" s="31"/>
      <c r="E61" s="24"/>
      <c r="F61" s="35"/>
      <c r="G61" s="35"/>
      <c r="H61" s="24"/>
      <c r="I61" s="1" t="s">
        <v>56</v>
      </c>
      <c r="J61" s="2">
        <f t="shared" si="10"/>
        <v>604062.17000000004</v>
      </c>
      <c r="K61" s="3">
        <v>604062.17000000004</v>
      </c>
      <c r="L61" s="2">
        <v>0</v>
      </c>
      <c r="M61" s="2">
        <v>0</v>
      </c>
      <c r="N61" s="2">
        <v>0</v>
      </c>
      <c r="O61" s="2">
        <v>0</v>
      </c>
      <c r="P61" s="2">
        <v>0</v>
      </c>
      <c r="Q61" s="24"/>
      <c r="R61" s="24"/>
      <c r="S61" s="24"/>
      <c r="T61" s="24"/>
      <c r="U61" s="24"/>
      <c r="V61" s="24"/>
      <c r="W61" s="24"/>
      <c r="X61" s="24"/>
      <c r="Y61" s="24"/>
    </row>
    <row r="62" spans="1:25" ht="45.6" customHeight="1" x14ac:dyDescent="0.3">
      <c r="A62" s="24"/>
      <c r="B62" s="24"/>
      <c r="C62" s="31"/>
      <c r="D62" s="31"/>
      <c r="E62" s="24"/>
      <c r="F62" s="35"/>
      <c r="G62" s="35"/>
      <c r="H62" s="24"/>
      <c r="I62" s="1" t="s">
        <v>57</v>
      </c>
      <c r="J62" s="2">
        <f t="shared" si="10"/>
        <v>98377.08</v>
      </c>
      <c r="K62" s="3">
        <v>98377.08</v>
      </c>
      <c r="L62" s="2">
        <v>0</v>
      </c>
      <c r="M62" s="2">
        <v>0</v>
      </c>
      <c r="N62" s="2">
        <v>0</v>
      </c>
      <c r="O62" s="2">
        <v>0</v>
      </c>
      <c r="P62" s="2">
        <v>0</v>
      </c>
      <c r="Q62" s="24"/>
      <c r="R62" s="24"/>
      <c r="S62" s="24"/>
      <c r="T62" s="24"/>
      <c r="U62" s="24"/>
      <c r="V62" s="24"/>
      <c r="W62" s="24"/>
      <c r="X62" s="24"/>
      <c r="Y62" s="24"/>
    </row>
    <row r="63" spans="1:25" ht="82.8" customHeight="1" x14ac:dyDescent="0.3">
      <c r="A63" s="25"/>
      <c r="B63" s="25"/>
      <c r="C63" s="31"/>
      <c r="D63" s="31"/>
      <c r="E63" s="25"/>
      <c r="F63" s="36"/>
      <c r="G63" s="36"/>
      <c r="H63" s="25"/>
      <c r="I63" s="1" t="s">
        <v>5</v>
      </c>
      <c r="J63" s="2">
        <f t="shared" si="10"/>
        <v>21724.93</v>
      </c>
      <c r="K63" s="3">
        <v>21724.93</v>
      </c>
      <c r="L63" s="2">
        <v>0</v>
      </c>
      <c r="M63" s="2">
        <v>0</v>
      </c>
      <c r="N63" s="2">
        <v>0</v>
      </c>
      <c r="O63" s="2">
        <v>0</v>
      </c>
      <c r="P63" s="2">
        <v>0</v>
      </c>
      <c r="Q63" s="25"/>
      <c r="R63" s="25"/>
      <c r="S63" s="25"/>
      <c r="T63" s="25"/>
      <c r="U63" s="25"/>
      <c r="V63" s="25"/>
      <c r="W63" s="25"/>
      <c r="X63" s="25"/>
      <c r="Y63" s="25"/>
    </row>
    <row r="64" spans="1:25" ht="20.25" customHeight="1" x14ac:dyDescent="0.3">
      <c r="A64" s="23" t="s">
        <v>78</v>
      </c>
      <c r="B64" s="23" t="s">
        <v>91</v>
      </c>
      <c r="C64" s="31">
        <v>2020</v>
      </c>
      <c r="D64" s="31">
        <v>2025</v>
      </c>
      <c r="E64" s="23" t="s">
        <v>79</v>
      </c>
      <c r="F64" s="20" t="s">
        <v>61</v>
      </c>
      <c r="G64" s="20" t="s">
        <v>48</v>
      </c>
      <c r="H64" s="23" t="s">
        <v>6</v>
      </c>
      <c r="I64" s="1" t="s">
        <v>4</v>
      </c>
      <c r="J64" s="2">
        <f t="shared" si="10"/>
        <v>0</v>
      </c>
      <c r="K64" s="2">
        <f>K65+K66+K67</f>
        <v>0</v>
      </c>
      <c r="L64" s="2">
        <f t="shared" ref="L64:P64" si="23">L65+L66+L67</f>
        <v>0</v>
      </c>
      <c r="M64" s="2">
        <f t="shared" si="23"/>
        <v>0</v>
      </c>
      <c r="N64" s="2">
        <f t="shared" si="23"/>
        <v>0</v>
      </c>
      <c r="O64" s="2">
        <f t="shared" si="23"/>
        <v>0</v>
      </c>
      <c r="P64" s="2">
        <f t="shared" si="23"/>
        <v>0</v>
      </c>
      <c r="Q64" s="23" t="s">
        <v>6</v>
      </c>
      <c r="R64" s="23" t="s">
        <v>6</v>
      </c>
      <c r="S64" s="23" t="s">
        <v>6</v>
      </c>
      <c r="T64" s="23" t="s">
        <v>6</v>
      </c>
      <c r="U64" s="23" t="s">
        <v>6</v>
      </c>
      <c r="V64" s="23" t="s">
        <v>6</v>
      </c>
      <c r="W64" s="23" t="s">
        <v>6</v>
      </c>
      <c r="X64" s="23" t="s">
        <v>6</v>
      </c>
      <c r="Y64" s="23" t="s">
        <v>6</v>
      </c>
    </row>
    <row r="65" spans="1:25" ht="72" customHeight="1" x14ac:dyDescent="0.3">
      <c r="A65" s="24"/>
      <c r="B65" s="24"/>
      <c r="C65" s="31"/>
      <c r="D65" s="31"/>
      <c r="E65" s="24"/>
      <c r="F65" s="35"/>
      <c r="G65" s="35"/>
      <c r="H65" s="24"/>
      <c r="I65" s="1" t="s">
        <v>56</v>
      </c>
      <c r="J65" s="2">
        <f t="shared" si="10"/>
        <v>0</v>
      </c>
      <c r="K65" s="2">
        <v>0</v>
      </c>
      <c r="L65" s="2">
        <v>0</v>
      </c>
      <c r="M65" s="2">
        <v>0</v>
      </c>
      <c r="N65" s="2">
        <v>0</v>
      </c>
      <c r="O65" s="2">
        <v>0</v>
      </c>
      <c r="P65" s="2">
        <v>0</v>
      </c>
      <c r="Q65" s="24"/>
      <c r="R65" s="24"/>
      <c r="S65" s="24"/>
      <c r="T65" s="24"/>
      <c r="U65" s="24"/>
      <c r="V65" s="24"/>
      <c r="W65" s="24"/>
      <c r="X65" s="24"/>
      <c r="Y65" s="24"/>
    </row>
    <row r="66" spans="1:25" ht="45.6" customHeight="1" x14ac:dyDescent="0.3">
      <c r="A66" s="24"/>
      <c r="B66" s="24"/>
      <c r="C66" s="31"/>
      <c r="D66" s="31"/>
      <c r="E66" s="24"/>
      <c r="F66" s="35"/>
      <c r="G66" s="35"/>
      <c r="H66" s="24"/>
      <c r="I66" s="1" t="s">
        <v>57</v>
      </c>
      <c r="J66" s="2">
        <f t="shared" si="10"/>
        <v>0</v>
      </c>
      <c r="K66" s="2">
        <v>0</v>
      </c>
      <c r="L66" s="2">
        <v>0</v>
      </c>
      <c r="M66" s="2">
        <v>0</v>
      </c>
      <c r="N66" s="2">
        <v>0</v>
      </c>
      <c r="O66" s="2">
        <v>0</v>
      </c>
      <c r="P66" s="2">
        <v>0</v>
      </c>
      <c r="Q66" s="24"/>
      <c r="R66" s="24"/>
      <c r="S66" s="24"/>
      <c r="T66" s="24"/>
      <c r="U66" s="24"/>
      <c r="V66" s="24"/>
      <c r="W66" s="24"/>
      <c r="X66" s="24"/>
      <c r="Y66" s="24"/>
    </row>
    <row r="67" spans="1:25" ht="49.8" customHeight="1" x14ac:dyDescent="0.3">
      <c r="A67" s="25"/>
      <c r="B67" s="25"/>
      <c r="C67" s="31"/>
      <c r="D67" s="31"/>
      <c r="E67" s="25"/>
      <c r="F67" s="36"/>
      <c r="G67" s="36"/>
      <c r="H67" s="25"/>
      <c r="I67" s="1" t="s">
        <v>5</v>
      </c>
      <c r="J67" s="2">
        <f t="shared" si="10"/>
        <v>0</v>
      </c>
      <c r="K67" s="2">
        <v>0</v>
      </c>
      <c r="L67" s="2">
        <v>0</v>
      </c>
      <c r="M67" s="2">
        <v>0</v>
      </c>
      <c r="N67" s="2">
        <v>0</v>
      </c>
      <c r="O67" s="2">
        <v>0</v>
      </c>
      <c r="P67" s="2">
        <v>0</v>
      </c>
      <c r="Q67" s="25"/>
      <c r="R67" s="25"/>
      <c r="S67" s="25"/>
      <c r="T67" s="25"/>
      <c r="U67" s="25"/>
      <c r="V67" s="25"/>
      <c r="W67" s="25"/>
      <c r="X67" s="25"/>
      <c r="Y67" s="25"/>
    </row>
    <row r="68" spans="1:25" ht="19.5" customHeight="1" x14ac:dyDescent="0.3">
      <c r="A68" s="52" t="s">
        <v>23</v>
      </c>
      <c r="B68" s="52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2"/>
    </row>
    <row r="69" spans="1:25" ht="17.25" customHeight="1" x14ac:dyDescent="0.3">
      <c r="A69" s="31" t="s">
        <v>29</v>
      </c>
      <c r="B69" s="23" t="s">
        <v>67</v>
      </c>
      <c r="C69" s="31">
        <v>2020</v>
      </c>
      <c r="D69" s="31">
        <v>2025</v>
      </c>
      <c r="E69" s="20" t="s">
        <v>6</v>
      </c>
      <c r="F69" s="20" t="s">
        <v>6</v>
      </c>
      <c r="G69" s="20" t="s">
        <v>6</v>
      </c>
      <c r="H69" s="20" t="s">
        <v>6</v>
      </c>
      <c r="I69" s="13" t="s">
        <v>4</v>
      </c>
      <c r="J69" s="2">
        <f>SUM(K69:P69)</f>
        <v>63088904.189999998</v>
      </c>
      <c r="K69" s="2">
        <f>K70+K71+K72</f>
        <v>10037932.390000001</v>
      </c>
      <c r="L69" s="2">
        <f t="shared" ref="L69:P69" si="24">L70+L71+L72</f>
        <v>9723669.4499999993</v>
      </c>
      <c r="M69" s="2">
        <f t="shared" si="24"/>
        <v>12371662.989999998</v>
      </c>
      <c r="N69" s="2">
        <f t="shared" si="24"/>
        <v>11051015.359999999</v>
      </c>
      <c r="O69" s="2">
        <f t="shared" si="24"/>
        <v>9952312</v>
      </c>
      <c r="P69" s="2">
        <f t="shared" si="24"/>
        <v>9952312</v>
      </c>
      <c r="Q69" s="31" t="s">
        <v>6</v>
      </c>
      <c r="R69" s="31" t="s">
        <v>6</v>
      </c>
      <c r="S69" s="31" t="s">
        <v>6</v>
      </c>
      <c r="T69" s="31" t="s">
        <v>6</v>
      </c>
      <c r="U69" s="31" t="s">
        <v>6</v>
      </c>
      <c r="V69" s="31" t="s">
        <v>6</v>
      </c>
      <c r="W69" s="31" t="s">
        <v>6</v>
      </c>
      <c r="X69" s="31" t="s">
        <v>6</v>
      </c>
      <c r="Y69" s="31" t="s">
        <v>6</v>
      </c>
    </row>
    <row r="70" spans="1:25" ht="30.75" customHeight="1" x14ac:dyDescent="0.3">
      <c r="A70" s="31"/>
      <c r="B70" s="24"/>
      <c r="C70" s="31"/>
      <c r="D70" s="31"/>
      <c r="E70" s="35"/>
      <c r="F70" s="35"/>
      <c r="G70" s="35"/>
      <c r="H70" s="35"/>
      <c r="I70" s="1" t="s">
        <v>56</v>
      </c>
      <c r="J70" s="2">
        <f t="shared" ref="J70:J96" si="25">SUM(K70:P70)</f>
        <v>2850555.1399999997</v>
      </c>
      <c r="K70" s="2">
        <f>K74+K78+K82+K86+K94+K90+K98+K102+K106</f>
        <v>1176272.49</v>
      </c>
      <c r="L70" s="2">
        <f t="shared" ref="L70:P70" si="26">L74+L78+L82+L86+L94+L90+L98+L102+L106</f>
        <v>0</v>
      </c>
      <c r="M70" s="2">
        <f t="shared" si="26"/>
        <v>1674282.65</v>
      </c>
      <c r="N70" s="2">
        <f t="shared" si="26"/>
        <v>0</v>
      </c>
      <c r="O70" s="2">
        <f t="shared" si="26"/>
        <v>0</v>
      </c>
      <c r="P70" s="2">
        <f t="shared" si="26"/>
        <v>0</v>
      </c>
      <c r="Q70" s="31"/>
      <c r="R70" s="31"/>
      <c r="S70" s="31"/>
      <c r="T70" s="31"/>
      <c r="U70" s="31"/>
      <c r="V70" s="31"/>
      <c r="W70" s="31"/>
      <c r="X70" s="31"/>
      <c r="Y70" s="31"/>
    </row>
    <row r="71" spans="1:25" ht="30.75" customHeight="1" x14ac:dyDescent="0.3">
      <c r="A71" s="31"/>
      <c r="B71" s="24"/>
      <c r="C71" s="31"/>
      <c r="D71" s="31"/>
      <c r="E71" s="35"/>
      <c r="F71" s="35"/>
      <c r="G71" s="35"/>
      <c r="H71" s="35"/>
      <c r="I71" s="1" t="s">
        <v>57</v>
      </c>
      <c r="J71" s="2">
        <f t="shared" si="25"/>
        <v>23407871.75</v>
      </c>
      <c r="K71" s="2">
        <f t="shared" ref="K71:P71" si="27">K75+K79+K83+K87+K95+K91+K99+K103+K107</f>
        <v>2727894</v>
      </c>
      <c r="L71" s="2">
        <f t="shared" si="27"/>
        <v>3614986</v>
      </c>
      <c r="M71" s="2">
        <f t="shared" si="27"/>
        <v>4292852.45</v>
      </c>
      <c r="N71" s="2">
        <f t="shared" si="27"/>
        <v>4718555.3</v>
      </c>
      <c r="O71" s="2">
        <f t="shared" si="27"/>
        <v>4026792</v>
      </c>
      <c r="P71" s="2">
        <f t="shared" si="27"/>
        <v>4026792</v>
      </c>
      <c r="Q71" s="31"/>
      <c r="R71" s="31"/>
      <c r="S71" s="31"/>
      <c r="T71" s="31"/>
      <c r="U71" s="31"/>
      <c r="V71" s="31"/>
      <c r="W71" s="31"/>
      <c r="X71" s="31"/>
      <c r="Y71" s="31"/>
    </row>
    <row r="72" spans="1:25" ht="30.75" customHeight="1" x14ac:dyDescent="0.3">
      <c r="A72" s="31"/>
      <c r="B72" s="25"/>
      <c r="C72" s="31"/>
      <c r="D72" s="31"/>
      <c r="E72" s="36"/>
      <c r="F72" s="36"/>
      <c r="G72" s="36"/>
      <c r="H72" s="36"/>
      <c r="I72" s="1" t="s">
        <v>5</v>
      </c>
      <c r="J72" s="2">
        <f t="shared" si="25"/>
        <v>36830477.299999997</v>
      </c>
      <c r="K72" s="2">
        <f t="shared" ref="K72:P72" si="28">K76+K80+K84+K88+K96+K92+K100+K104+K108</f>
        <v>6133765.8999999994</v>
      </c>
      <c r="L72" s="2">
        <f t="shared" si="28"/>
        <v>6108683.4500000002</v>
      </c>
      <c r="M72" s="2">
        <f t="shared" si="28"/>
        <v>6404527.8899999997</v>
      </c>
      <c r="N72" s="2">
        <f t="shared" si="28"/>
        <v>6332460.0599999996</v>
      </c>
      <c r="O72" s="2">
        <f t="shared" si="28"/>
        <v>5925520</v>
      </c>
      <c r="P72" s="2">
        <f t="shared" si="28"/>
        <v>5925520</v>
      </c>
      <c r="Q72" s="31"/>
      <c r="R72" s="31"/>
      <c r="S72" s="31"/>
      <c r="T72" s="31"/>
      <c r="U72" s="31"/>
      <c r="V72" s="31"/>
      <c r="W72" s="31"/>
      <c r="X72" s="31"/>
      <c r="Y72" s="31"/>
    </row>
    <row r="73" spans="1:25" ht="19.5" customHeight="1" x14ac:dyDescent="0.3">
      <c r="A73" s="23" t="s">
        <v>24</v>
      </c>
      <c r="B73" s="23" t="s">
        <v>68</v>
      </c>
      <c r="C73" s="23">
        <v>2020</v>
      </c>
      <c r="D73" s="23">
        <v>2025</v>
      </c>
      <c r="E73" s="20" t="s">
        <v>20</v>
      </c>
      <c r="F73" s="20" t="s">
        <v>47</v>
      </c>
      <c r="G73" s="20" t="s">
        <v>45</v>
      </c>
      <c r="H73" s="20" t="s">
        <v>6</v>
      </c>
      <c r="I73" s="1" t="s">
        <v>4</v>
      </c>
      <c r="J73" s="2">
        <f t="shared" si="25"/>
        <v>21201587</v>
      </c>
      <c r="K73" s="2">
        <f>K74+K75+K76</f>
        <v>1990565</v>
      </c>
      <c r="L73" s="2">
        <f t="shared" ref="L73:P73" si="29">L74+L75+L76</f>
        <v>3614986</v>
      </c>
      <c r="M73" s="2">
        <f t="shared" si="29"/>
        <v>4002740</v>
      </c>
      <c r="N73" s="2">
        <f t="shared" si="29"/>
        <v>3539712</v>
      </c>
      <c r="O73" s="2">
        <f t="shared" si="29"/>
        <v>4026792</v>
      </c>
      <c r="P73" s="2">
        <f t="shared" si="29"/>
        <v>4026792</v>
      </c>
      <c r="Q73" s="23" t="s">
        <v>74</v>
      </c>
      <c r="R73" s="23" t="s">
        <v>60</v>
      </c>
      <c r="S73" s="23">
        <v>100</v>
      </c>
      <c r="T73" s="23">
        <v>100</v>
      </c>
      <c r="U73" s="23">
        <v>100</v>
      </c>
      <c r="V73" s="23">
        <v>100</v>
      </c>
      <c r="W73" s="23">
        <v>100</v>
      </c>
      <c r="X73" s="23">
        <v>100</v>
      </c>
      <c r="Y73" s="23">
        <v>100</v>
      </c>
    </row>
    <row r="74" spans="1:25" ht="60" customHeight="1" x14ac:dyDescent="0.3">
      <c r="A74" s="24"/>
      <c r="B74" s="24"/>
      <c r="C74" s="24"/>
      <c r="D74" s="24"/>
      <c r="E74" s="35"/>
      <c r="F74" s="35"/>
      <c r="G74" s="35"/>
      <c r="H74" s="35"/>
      <c r="I74" s="1" t="s">
        <v>56</v>
      </c>
      <c r="J74" s="2">
        <f t="shared" si="25"/>
        <v>0</v>
      </c>
      <c r="K74" s="2">
        <v>0</v>
      </c>
      <c r="L74" s="2">
        <v>0</v>
      </c>
      <c r="M74" s="2">
        <v>0</v>
      </c>
      <c r="N74" s="2">
        <v>0</v>
      </c>
      <c r="O74" s="2">
        <v>0</v>
      </c>
      <c r="P74" s="2">
        <v>0</v>
      </c>
      <c r="Q74" s="24"/>
      <c r="R74" s="24"/>
      <c r="S74" s="24"/>
      <c r="T74" s="24"/>
      <c r="U74" s="24"/>
      <c r="V74" s="24"/>
      <c r="W74" s="24"/>
      <c r="X74" s="24"/>
      <c r="Y74" s="24"/>
    </row>
    <row r="75" spans="1:25" ht="72.75" customHeight="1" x14ac:dyDescent="0.3">
      <c r="A75" s="24"/>
      <c r="B75" s="24"/>
      <c r="C75" s="24"/>
      <c r="D75" s="24"/>
      <c r="E75" s="35"/>
      <c r="F75" s="35"/>
      <c r="G75" s="35"/>
      <c r="H75" s="35"/>
      <c r="I75" s="1" t="s">
        <v>57</v>
      </c>
      <c r="J75" s="2">
        <f t="shared" si="25"/>
        <v>21201587</v>
      </c>
      <c r="K75" s="2">
        <v>1990565</v>
      </c>
      <c r="L75" s="2">
        <v>3614986</v>
      </c>
      <c r="M75" s="2">
        <v>4002740</v>
      </c>
      <c r="N75" s="2">
        <v>3539712</v>
      </c>
      <c r="O75" s="2">
        <v>4026792</v>
      </c>
      <c r="P75" s="2">
        <v>4026792</v>
      </c>
      <c r="Q75" s="24"/>
      <c r="R75" s="24"/>
      <c r="S75" s="24"/>
      <c r="T75" s="24"/>
      <c r="U75" s="24"/>
      <c r="V75" s="24"/>
      <c r="W75" s="24"/>
      <c r="X75" s="24"/>
      <c r="Y75" s="24"/>
    </row>
    <row r="76" spans="1:25" ht="87" customHeight="1" x14ac:dyDescent="0.3">
      <c r="A76" s="25"/>
      <c r="B76" s="25"/>
      <c r="C76" s="25"/>
      <c r="D76" s="25"/>
      <c r="E76" s="36"/>
      <c r="F76" s="36"/>
      <c r="G76" s="36"/>
      <c r="H76" s="36"/>
      <c r="I76" s="1" t="s">
        <v>5</v>
      </c>
      <c r="J76" s="2">
        <f t="shared" si="25"/>
        <v>0</v>
      </c>
      <c r="K76" s="2">
        <v>0</v>
      </c>
      <c r="L76" s="2">
        <v>0</v>
      </c>
      <c r="M76" s="2">
        <v>0</v>
      </c>
      <c r="N76" s="2">
        <v>0</v>
      </c>
      <c r="O76" s="2">
        <v>0</v>
      </c>
      <c r="P76" s="2">
        <v>0</v>
      </c>
      <c r="Q76" s="25"/>
      <c r="R76" s="25"/>
      <c r="S76" s="25"/>
      <c r="T76" s="25"/>
      <c r="U76" s="25"/>
      <c r="V76" s="25"/>
      <c r="W76" s="25"/>
      <c r="X76" s="25"/>
      <c r="Y76" s="25"/>
    </row>
    <row r="77" spans="1:25" ht="18.75" customHeight="1" x14ac:dyDescent="0.3">
      <c r="A77" s="23" t="s">
        <v>25</v>
      </c>
      <c r="B77" s="23" t="s">
        <v>69</v>
      </c>
      <c r="C77" s="23">
        <v>2020</v>
      </c>
      <c r="D77" s="23">
        <v>2025</v>
      </c>
      <c r="E77" s="20" t="s">
        <v>20</v>
      </c>
      <c r="F77" s="20" t="s">
        <v>61</v>
      </c>
      <c r="G77" s="20" t="s">
        <v>62</v>
      </c>
      <c r="H77" s="20" t="s">
        <v>6</v>
      </c>
      <c r="I77" s="1" t="s">
        <v>4</v>
      </c>
      <c r="J77" s="2">
        <f t="shared" si="25"/>
        <v>1571345</v>
      </c>
      <c r="K77" s="2">
        <f>K78+K79+K80</f>
        <v>252085</v>
      </c>
      <c r="L77" s="2">
        <f t="shared" ref="L77:P77" si="30">L78+L79+L80</f>
        <v>228410</v>
      </c>
      <c r="M77" s="2">
        <f t="shared" si="30"/>
        <v>242100</v>
      </c>
      <c r="N77" s="2">
        <f t="shared" si="30"/>
        <v>527950</v>
      </c>
      <c r="O77" s="2">
        <f t="shared" si="30"/>
        <v>160400</v>
      </c>
      <c r="P77" s="2">
        <f t="shared" si="30"/>
        <v>160400</v>
      </c>
      <c r="Q77" s="23" t="s">
        <v>63</v>
      </c>
      <c r="R77" s="23" t="s">
        <v>60</v>
      </c>
      <c r="S77" s="23" t="s">
        <v>6</v>
      </c>
      <c r="T77" s="23">
        <v>100</v>
      </c>
      <c r="U77" s="23">
        <v>100</v>
      </c>
      <c r="V77" s="23">
        <v>100</v>
      </c>
      <c r="W77" s="23">
        <v>100</v>
      </c>
      <c r="X77" s="23">
        <v>100</v>
      </c>
      <c r="Y77" s="23">
        <v>100</v>
      </c>
    </row>
    <row r="78" spans="1:25" ht="33" customHeight="1" x14ac:dyDescent="0.3">
      <c r="A78" s="24"/>
      <c r="B78" s="24"/>
      <c r="C78" s="24"/>
      <c r="D78" s="24"/>
      <c r="E78" s="35"/>
      <c r="F78" s="35"/>
      <c r="G78" s="35"/>
      <c r="H78" s="35"/>
      <c r="I78" s="1" t="s">
        <v>56</v>
      </c>
      <c r="J78" s="2">
        <f t="shared" si="25"/>
        <v>0</v>
      </c>
      <c r="K78" s="2">
        <v>0</v>
      </c>
      <c r="L78" s="2">
        <v>0</v>
      </c>
      <c r="M78" s="2">
        <v>0</v>
      </c>
      <c r="N78" s="2">
        <v>0</v>
      </c>
      <c r="O78" s="2">
        <v>0</v>
      </c>
      <c r="P78" s="2">
        <v>0</v>
      </c>
      <c r="Q78" s="24"/>
      <c r="R78" s="24"/>
      <c r="S78" s="24"/>
      <c r="T78" s="24"/>
      <c r="U78" s="24"/>
      <c r="V78" s="24"/>
      <c r="W78" s="24"/>
      <c r="X78" s="24"/>
      <c r="Y78" s="24"/>
    </row>
    <row r="79" spans="1:25" ht="33" customHeight="1" x14ac:dyDescent="0.3">
      <c r="A79" s="24"/>
      <c r="B79" s="24"/>
      <c r="C79" s="24"/>
      <c r="D79" s="24"/>
      <c r="E79" s="35"/>
      <c r="F79" s="35"/>
      <c r="G79" s="35"/>
      <c r="H79" s="35"/>
      <c r="I79" s="1" t="s">
        <v>57</v>
      </c>
      <c r="J79" s="2">
        <f t="shared" si="25"/>
        <v>0</v>
      </c>
      <c r="K79" s="2">
        <v>0</v>
      </c>
      <c r="L79" s="2">
        <v>0</v>
      </c>
      <c r="M79" s="2">
        <v>0</v>
      </c>
      <c r="N79" s="2">
        <v>0</v>
      </c>
      <c r="O79" s="2">
        <v>0</v>
      </c>
      <c r="P79" s="2">
        <v>0</v>
      </c>
      <c r="Q79" s="24"/>
      <c r="R79" s="24"/>
      <c r="S79" s="24"/>
      <c r="T79" s="24"/>
      <c r="U79" s="24"/>
      <c r="V79" s="24"/>
      <c r="W79" s="24"/>
      <c r="X79" s="24"/>
      <c r="Y79" s="24"/>
    </row>
    <row r="80" spans="1:25" ht="33" customHeight="1" x14ac:dyDescent="0.3">
      <c r="A80" s="25"/>
      <c r="B80" s="25"/>
      <c r="C80" s="25"/>
      <c r="D80" s="25"/>
      <c r="E80" s="36"/>
      <c r="F80" s="36"/>
      <c r="G80" s="36"/>
      <c r="H80" s="36"/>
      <c r="I80" s="1" t="s">
        <v>5</v>
      </c>
      <c r="J80" s="2">
        <f t="shared" si="25"/>
        <v>1571345</v>
      </c>
      <c r="K80" s="2">
        <v>252085</v>
      </c>
      <c r="L80" s="2">
        <v>228410</v>
      </c>
      <c r="M80" s="2">
        <v>242100</v>
      </c>
      <c r="N80" s="2">
        <v>527950</v>
      </c>
      <c r="O80" s="2">
        <v>160400</v>
      </c>
      <c r="P80" s="2">
        <v>160400</v>
      </c>
      <c r="Q80" s="25"/>
      <c r="R80" s="25"/>
      <c r="S80" s="25"/>
      <c r="T80" s="25"/>
      <c r="U80" s="25"/>
      <c r="V80" s="25"/>
      <c r="W80" s="25"/>
      <c r="X80" s="25"/>
      <c r="Y80" s="25"/>
    </row>
    <row r="81" spans="1:25" ht="19.5" customHeight="1" x14ac:dyDescent="0.3">
      <c r="A81" s="31" t="s">
        <v>26</v>
      </c>
      <c r="B81" s="31" t="s">
        <v>70</v>
      </c>
      <c r="C81" s="31">
        <v>2020</v>
      </c>
      <c r="D81" s="31">
        <v>2025</v>
      </c>
      <c r="E81" s="23" t="s">
        <v>27</v>
      </c>
      <c r="F81" s="20" t="s">
        <v>47</v>
      </c>
      <c r="G81" s="20" t="s">
        <v>46</v>
      </c>
      <c r="H81" s="20" t="s">
        <v>6</v>
      </c>
      <c r="I81" s="1" t="s">
        <v>4</v>
      </c>
      <c r="J81" s="2">
        <f t="shared" si="25"/>
        <v>288000</v>
      </c>
      <c r="K81" s="2">
        <f>K82+K83+K84</f>
        <v>96000</v>
      </c>
      <c r="L81" s="2">
        <f t="shared" ref="L81:P81" si="31">L82+L83+L84</f>
        <v>96000</v>
      </c>
      <c r="M81" s="2">
        <f t="shared" si="31"/>
        <v>96000</v>
      </c>
      <c r="N81" s="2">
        <f t="shared" si="31"/>
        <v>0</v>
      </c>
      <c r="O81" s="2">
        <f t="shared" si="31"/>
        <v>0</v>
      </c>
      <c r="P81" s="2">
        <f t="shared" si="31"/>
        <v>0</v>
      </c>
      <c r="Q81" s="31" t="s">
        <v>6</v>
      </c>
      <c r="R81" s="31" t="s">
        <v>6</v>
      </c>
      <c r="S81" s="31" t="s">
        <v>6</v>
      </c>
      <c r="T81" s="31" t="s">
        <v>6</v>
      </c>
      <c r="U81" s="31" t="s">
        <v>6</v>
      </c>
      <c r="V81" s="31" t="s">
        <v>6</v>
      </c>
      <c r="W81" s="31" t="s">
        <v>6</v>
      </c>
      <c r="X81" s="31" t="s">
        <v>6</v>
      </c>
      <c r="Y81" s="31" t="s">
        <v>6</v>
      </c>
    </row>
    <row r="82" spans="1:25" ht="36" customHeight="1" x14ac:dyDescent="0.3">
      <c r="A82" s="31"/>
      <c r="B82" s="31"/>
      <c r="C82" s="31"/>
      <c r="D82" s="31"/>
      <c r="E82" s="24"/>
      <c r="F82" s="35"/>
      <c r="G82" s="35"/>
      <c r="H82" s="35"/>
      <c r="I82" s="1" t="s">
        <v>56</v>
      </c>
      <c r="J82" s="2">
        <f t="shared" si="25"/>
        <v>0</v>
      </c>
      <c r="K82" s="2">
        <v>0</v>
      </c>
      <c r="L82" s="2">
        <v>0</v>
      </c>
      <c r="M82" s="2">
        <v>0</v>
      </c>
      <c r="N82" s="2">
        <v>0</v>
      </c>
      <c r="O82" s="2">
        <v>0</v>
      </c>
      <c r="P82" s="2">
        <v>0</v>
      </c>
      <c r="Q82" s="31"/>
      <c r="R82" s="31"/>
      <c r="S82" s="31"/>
      <c r="T82" s="31"/>
      <c r="U82" s="31"/>
      <c r="V82" s="31"/>
      <c r="W82" s="31"/>
      <c r="X82" s="31"/>
      <c r="Y82" s="31"/>
    </row>
    <row r="83" spans="1:25" ht="36" customHeight="1" x14ac:dyDescent="0.3">
      <c r="A83" s="31"/>
      <c r="B83" s="31"/>
      <c r="C83" s="31"/>
      <c r="D83" s="31"/>
      <c r="E83" s="24"/>
      <c r="F83" s="35"/>
      <c r="G83" s="35"/>
      <c r="H83" s="35"/>
      <c r="I83" s="1" t="s">
        <v>57</v>
      </c>
      <c r="J83" s="2">
        <f t="shared" si="25"/>
        <v>0</v>
      </c>
      <c r="K83" s="2">
        <v>0</v>
      </c>
      <c r="L83" s="2">
        <v>0</v>
      </c>
      <c r="M83" s="2">
        <v>0</v>
      </c>
      <c r="N83" s="2">
        <v>0</v>
      </c>
      <c r="O83" s="2">
        <v>0</v>
      </c>
      <c r="P83" s="2">
        <v>0</v>
      </c>
      <c r="Q83" s="31"/>
      <c r="R83" s="31"/>
      <c r="S83" s="31"/>
      <c r="T83" s="31"/>
      <c r="U83" s="31"/>
      <c r="V83" s="31"/>
      <c r="W83" s="31"/>
      <c r="X83" s="31"/>
      <c r="Y83" s="31"/>
    </row>
    <row r="84" spans="1:25" ht="36" customHeight="1" x14ac:dyDescent="0.3">
      <c r="A84" s="31"/>
      <c r="B84" s="31"/>
      <c r="C84" s="31"/>
      <c r="D84" s="31"/>
      <c r="E84" s="24"/>
      <c r="F84" s="36"/>
      <c r="G84" s="36"/>
      <c r="H84" s="36"/>
      <c r="I84" s="1" t="s">
        <v>5</v>
      </c>
      <c r="J84" s="2">
        <f t="shared" si="25"/>
        <v>288000</v>
      </c>
      <c r="K84" s="2">
        <v>96000</v>
      </c>
      <c r="L84" s="2">
        <v>96000</v>
      </c>
      <c r="M84" s="2">
        <v>96000</v>
      </c>
      <c r="N84" s="2">
        <v>0</v>
      </c>
      <c r="O84" s="2">
        <v>0</v>
      </c>
      <c r="P84" s="2">
        <v>0</v>
      </c>
      <c r="Q84" s="31"/>
      <c r="R84" s="31"/>
      <c r="S84" s="31"/>
      <c r="T84" s="31"/>
      <c r="U84" s="31"/>
      <c r="V84" s="31"/>
      <c r="W84" s="31"/>
      <c r="X84" s="31"/>
      <c r="Y84" s="31"/>
    </row>
    <row r="85" spans="1:25" ht="18.600000000000001" customHeight="1" x14ac:dyDescent="0.3">
      <c r="A85" s="31" t="s">
        <v>64</v>
      </c>
      <c r="B85" s="31" t="s">
        <v>71</v>
      </c>
      <c r="C85" s="31">
        <v>2020</v>
      </c>
      <c r="D85" s="31">
        <v>2025</v>
      </c>
      <c r="E85" s="24"/>
      <c r="F85" s="20" t="s">
        <v>47</v>
      </c>
      <c r="G85" s="20" t="s">
        <v>48</v>
      </c>
      <c r="H85" s="20" t="s">
        <v>6</v>
      </c>
      <c r="I85" s="1" t="s">
        <v>4</v>
      </c>
      <c r="J85" s="2">
        <f t="shared" si="25"/>
        <v>29742720</v>
      </c>
      <c r="K85" s="2">
        <f>K86+K87+K88</f>
        <v>4957120</v>
      </c>
      <c r="L85" s="2">
        <f t="shared" ref="L85:P85" si="32">L86+L87+L88</f>
        <v>4957120</v>
      </c>
      <c r="M85" s="2">
        <f t="shared" si="32"/>
        <v>4957120</v>
      </c>
      <c r="N85" s="2">
        <f t="shared" si="32"/>
        <v>4957120</v>
      </c>
      <c r="O85" s="2">
        <f t="shared" si="32"/>
        <v>4957120</v>
      </c>
      <c r="P85" s="2">
        <f t="shared" si="32"/>
        <v>4957120</v>
      </c>
      <c r="Q85" s="31" t="s">
        <v>6</v>
      </c>
      <c r="R85" s="31" t="s">
        <v>6</v>
      </c>
      <c r="S85" s="31" t="s">
        <v>6</v>
      </c>
      <c r="T85" s="31" t="s">
        <v>6</v>
      </c>
      <c r="U85" s="31" t="s">
        <v>6</v>
      </c>
      <c r="V85" s="31" t="s">
        <v>6</v>
      </c>
      <c r="W85" s="31" t="s">
        <v>6</v>
      </c>
      <c r="X85" s="31" t="s">
        <v>6</v>
      </c>
      <c r="Y85" s="31" t="s">
        <v>6</v>
      </c>
    </row>
    <row r="86" spans="1:25" ht="33.75" customHeight="1" x14ac:dyDescent="0.3">
      <c r="A86" s="31"/>
      <c r="B86" s="31"/>
      <c r="C86" s="31"/>
      <c r="D86" s="31"/>
      <c r="E86" s="24"/>
      <c r="F86" s="35"/>
      <c r="G86" s="35"/>
      <c r="H86" s="35"/>
      <c r="I86" s="1" t="s">
        <v>56</v>
      </c>
      <c r="J86" s="2">
        <f t="shared" si="25"/>
        <v>0</v>
      </c>
      <c r="K86" s="2">
        <v>0</v>
      </c>
      <c r="L86" s="2">
        <v>0</v>
      </c>
      <c r="M86" s="2">
        <v>0</v>
      </c>
      <c r="N86" s="2">
        <v>0</v>
      </c>
      <c r="O86" s="2">
        <v>0</v>
      </c>
      <c r="P86" s="2">
        <v>0</v>
      </c>
      <c r="Q86" s="31"/>
      <c r="R86" s="31"/>
      <c r="S86" s="31"/>
      <c r="T86" s="31"/>
      <c r="U86" s="31"/>
      <c r="V86" s="31"/>
      <c r="W86" s="31"/>
      <c r="X86" s="31"/>
      <c r="Y86" s="31"/>
    </row>
    <row r="87" spans="1:25" ht="33.75" customHeight="1" x14ac:dyDescent="0.3">
      <c r="A87" s="31"/>
      <c r="B87" s="31"/>
      <c r="C87" s="31"/>
      <c r="D87" s="31"/>
      <c r="E87" s="24"/>
      <c r="F87" s="35"/>
      <c r="G87" s="35"/>
      <c r="H87" s="35"/>
      <c r="I87" s="1" t="s">
        <v>57</v>
      </c>
      <c r="J87" s="2">
        <f t="shared" si="25"/>
        <v>0</v>
      </c>
      <c r="K87" s="2">
        <v>0</v>
      </c>
      <c r="L87" s="2">
        <v>0</v>
      </c>
      <c r="M87" s="2">
        <v>0</v>
      </c>
      <c r="N87" s="2">
        <v>0</v>
      </c>
      <c r="O87" s="2">
        <v>0</v>
      </c>
      <c r="P87" s="2">
        <v>0</v>
      </c>
      <c r="Q87" s="31"/>
      <c r="R87" s="31"/>
      <c r="S87" s="31"/>
      <c r="T87" s="31"/>
      <c r="U87" s="31"/>
      <c r="V87" s="31"/>
      <c r="W87" s="31"/>
      <c r="X87" s="31"/>
      <c r="Y87" s="31"/>
    </row>
    <row r="88" spans="1:25" ht="30.75" customHeight="1" x14ac:dyDescent="0.3">
      <c r="A88" s="31"/>
      <c r="B88" s="31"/>
      <c r="C88" s="31"/>
      <c r="D88" s="31"/>
      <c r="E88" s="25"/>
      <c r="F88" s="36"/>
      <c r="G88" s="36"/>
      <c r="H88" s="36"/>
      <c r="I88" s="1" t="s">
        <v>5</v>
      </c>
      <c r="J88" s="2">
        <f t="shared" si="25"/>
        <v>29742720</v>
      </c>
      <c r="K88" s="2">
        <v>4957120</v>
      </c>
      <c r="L88" s="2">
        <v>4957120</v>
      </c>
      <c r="M88" s="2">
        <v>4957120</v>
      </c>
      <c r="N88" s="2">
        <v>4957120</v>
      </c>
      <c r="O88" s="2">
        <v>4957120</v>
      </c>
      <c r="P88" s="2">
        <v>4957120</v>
      </c>
      <c r="Q88" s="31"/>
      <c r="R88" s="31"/>
      <c r="S88" s="31"/>
      <c r="T88" s="31"/>
      <c r="U88" s="31"/>
      <c r="V88" s="31"/>
      <c r="W88" s="31"/>
      <c r="X88" s="31"/>
      <c r="Y88" s="31"/>
    </row>
    <row r="89" spans="1:25" ht="18" customHeight="1" x14ac:dyDescent="0.3">
      <c r="A89" s="23" t="s">
        <v>65</v>
      </c>
      <c r="B89" s="23" t="s">
        <v>82</v>
      </c>
      <c r="C89" s="31">
        <v>2020</v>
      </c>
      <c r="D89" s="31">
        <v>2025</v>
      </c>
      <c r="E89" s="23" t="s">
        <v>27</v>
      </c>
      <c r="F89" s="20" t="s">
        <v>47</v>
      </c>
      <c r="G89" s="20" t="s">
        <v>48</v>
      </c>
      <c r="H89" s="20" t="s">
        <v>6</v>
      </c>
      <c r="I89" s="1" t="s">
        <v>4</v>
      </c>
      <c r="J89" s="2">
        <f t="shared" si="25"/>
        <v>4848000</v>
      </c>
      <c r="K89" s="2">
        <f>K90+K91+K92</f>
        <v>808000</v>
      </c>
      <c r="L89" s="2">
        <f t="shared" ref="L89:P89" si="33">L90+L91+L92</f>
        <v>808000</v>
      </c>
      <c r="M89" s="2">
        <f t="shared" si="33"/>
        <v>808000</v>
      </c>
      <c r="N89" s="2">
        <f t="shared" si="33"/>
        <v>808000</v>
      </c>
      <c r="O89" s="2">
        <f t="shared" si="33"/>
        <v>808000</v>
      </c>
      <c r="P89" s="2">
        <f t="shared" si="33"/>
        <v>808000</v>
      </c>
      <c r="Q89" s="23" t="s">
        <v>6</v>
      </c>
      <c r="R89" s="23" t="s">
        <v>6</v>
      </c>
      <c r="S89" s="23" t="s">
        <v>6</v>
      </c>
      <c r="T89" s="23" t="s">
        <v>6</v>
      </c>
      <c r="U89" s="23" t="s">
        <v>6</v>
      </c>
      <c r="V89" s="23" t="s">
        <v>6</v>
      </c>
      <c r="W89" s="23" t="s">
        <v>6</v>
      </c>
      <c r="X89" s="23" t="s">
        <v>6</v>
      </c>
      <c r="Y89" s="23" t="s">
        <v>6</v>
      </c>
    </row>
    <row r="90" spans="1:25" ht="36" customHeight="1" x14ac:dyDescent="0.3">
      <c r="A90" s="24"/>
      <c r="B90" s="24"/>
      <c r="C90" s="31"/>
      <c r="D90" s="31"/>
      <c r="E90" s="24"/>
      <c r="F90" s="35"/>
      <c r="G90" s="35"/>
      <c r="H90" s="35"/>
      <c r="I90" s="1" t="s">
        <v>56</v>
      </c>
      <c r="J90" s="2">
        <f t="shared" si="25"/>
        <v>0</v>
      </c>
      <c r="K90" s="2">
        <v>0</v>
      </c>
      <c r="L90" s="2">
        <v>0</v>
      </c>
      <c r="M90" s="2">
        <v>0</v>
      </c>
      <c r="N90" s="2">
        <v>0</v>
      </c>
      <c r="O90" s="2">
        <v>0</v>
      </c>
      <c r="P90" s="2">
        <v>0</v>
      </c>
      <c r="Q90" s="24"/>
      <c r="R90" s="24"/>
      <c r="S90" s="24"/>
      <c r="T90" s="24"/>
      <c r="U90" s="24"/>
      <c r="V90" s="24"/>
      <c r="W90" s="24"/>
      <c r="X90" s="24"/>
      <c r="Y90" s="24"/>
    </row>
    <row r="91" spans="1:25" ht="36" customHeight="1" x14ac:dyDescent="0.3">
      <c r="A91" s="24"/>
      <c r="B91" s="24"/>
      <c r="C91" s="31"/>
      <c r="D91" s="31"/>
      <c r="E91" s="24"/>
      <c r="F91" s="35"/>
      <c r="G91" s="35"/>
      <c r="H91" s="35"/>
      <c r="I91" s="1" t="s">
        <v>57</v>
      </c>
      <c r="J91" s="2">
        <f t="shared" si="25"/>
        <v>0</v>
      </c>
      <c r="K91" s="2">
        <v>0</v>
      </c>
      <c r="L91" s="2">
        <v>0</v>
      </c>
      <c r="M91" s="2">
        <v>0</v>
      </c>
      <c r="N91" s="2">
        <v>0</v>
      </c>
      <c r="O91" s="2">
        <v>0</v>
      </c>
      <c r="P91" s="2">
        <v>0</v>
      </c>
      <c r="Q91" s="24"/>
      <c r="R91" s="24"/>
      <c r="S91" s="24"/>
      <c r="T91" s="24"/>
      <c r="U91" s="24"/>
      <c r="V91" s="24"/>
      <c r="W91" s="24"/>
      <c r="X91" s="24"/>
      <c r="Y91" s="24"/>
    </row>
    <row r="92" spans="1:25" ht="36" customHeight="1" x14ac:dyDescent="0.3">
      <c r="A92" s="25"/>
      <c r="B92" s="25"/>
      <c r="C92" s="31"/>
      <c r="D92" s="31"/>
      <c r="E92" s="25"/>
      <c r="F92" s="36"/>
      <c r="G92" s="36"/>
      <c r="H92" s="36"/>
      <c r="I92" s="1" t="s">
        <v>5</v>
      </c>
      <c r="J92" s="2">
        <f t="shared" si="25"/>
        <v>4848000</v>
      </c>
      <c r="K92" s="2">
        <v>808000</v>
      </c>
      <c r="L92" s="2">
        <v>808000</v>
      </c>
      <c r="M92" s="2">
        <v>808000</v>
      </c>
      <c r="N92" s="2">
        <v>808000</v>
      </c>
      <c r="O92" s="2">
        <v>808000</v>
      </c>
      <c r="P92" s="2">
        <v>808000</v>
      </c>
      <c r="Q92" s="25"/>
      <c r="R92" s="25"/>
      <c r="S92" s="25"/>
      <c r="T92" s="25"/>
      <c r="U92" s="25"/>
      <c r="V92" s="25"/>
      <c r="W92" s="25"/>
      <c r="X92" s="25"/>
      <c r="Y92" s="25"/>
    </row>
    <row r="93" spans="1:25" ht="18.600000000000001" customHeight="1" x14ac:dyDescent="0.3">
      <c r="A93" s="31" t="s">
        <v>80</v>
      </c>
      <c r="B93" s="31" t="s">
        <v>81</v>
      </c>
      <c r="C93" s="31">
        <v>2020</v>
      </c>
      <c r="D93" s="31">
        <v>2025</v>
      </c>
      <c r="E93" s="31" t="s">
        <v>28</v>
      </c>
      <c r="F93" s="20" t="s">
        <v>45</v>
      </c>
      <c r="G93" s="20" t="s">
        <v>46</v>
      </c>
      <c r="H93" s="20" t="s">
        <v>6</v>
      </c>
      <c r="I93" s="1" t="s">
        <v>4</v>
      </c>
      <c r="J93" s="2">
        <f t="shared" si="25"/>
        <v>1055137.47</v>
      </c>
      <c r="K93" s="2">
        <f>K94+K95+K96</f>
        <v>744819.02</v>
      </c>
      <c r="L93" s="2">
        <f t="shared" ref="L93:P93" si="34">L94+L95+L96</f>
        <v>19153.45</v>
      </c>
      <c r="M93" s="2">
        <f t="shared" si="34"/>
        <v>291165</v>
      </c>
      <c r="N93" s="2">
        <f t="shared" si="34"/>
        <v>0</v>
      </c>
      <c r="O93" s="2">
        <f t="shared" si="34"/>
        <v>0</v>
      </c>
      <c r="P93" s="2">
        <f t="shared" si="34"/>
        <v>0</v>
      </c>
      <c r="Q93" s="23" t="s">
        <v>34</v>
      </c>
      <c r="R93" s="23" t="s">
        <v>21</v>
      </c>
      <c r="S93" s="31">
        <v>420</v>
      </c>
      <c r="T93" s="31">
        <v>5</v>
      </c>
      <c r="U93" s="31">
        <v>70</v>
      </c>
      <c r="V93" s="31">
        <v>85</v>
      </c>
      <c r="W93" s="31">
        <v>85</v>
      </c>
      <c r="X93" s="31">
        <v>85</v>
      </c>
      <c r="Y93" s="31">
        <v>90</v>
      </c>
    </row>
    <row r="94" spans="1:25" ht="34.5" customHeight="1" x14ac:dyDescent="0.3">
      <c r="A94" s="31"/>
      <c r="B94" s="31"/>
      <c r="C94" s="31"/>
      <c r="D94" s="31"/>
      <c r="E94" s="31"/>
      <c r="F94" s="35"/>
      <c r="G94" s="35"/>
      <c r="H94" s="35"/>
      <c r="I94" s="1" t="s">
        <v>56</v>
      </c>
      <c r="J94" s="2">
        <f t="shared" si="25"/>
        <v>0</v>
      </c>
      <c r="K94" s="2">
        <v>0</v>
      </c>
      <c r="L94" s="2">
        <v>0</v>
      </c>
      <c r="M94" s="2">
        <v>0</v>
      </c>
      <c r="N94" s="2">
        <v>0</v>
      </c>
      <c r="O94" s="2">
        <v>0</v>
      </c>
      <c r="P94" s="2">
        <v>0</v>
      </c>
      <c r="Q94" s="24"/>
      <c r="R94" s="24"/>
      <c r="S94" s="31"/>
      <c r="T94" s="31"/>
      <c r="U94" s="31"/>
      <c r="V94" s="31"/>
      <c r="W94" s="31"/>
      <c r="X94" s="31"/>
      <c r="Y94" s="31"/>
    </row>
    <row r="95" spans="1:25" ht="34.5" customHeight="1" x14ac:dyDescent="0.3">
      <c r="A95" s="31"/>
      <c r="B95" s="31"/>
      <c r="C95" s="31"/>
      <c r="D95" s="31"/>
      <c r="E95" s="31"/>
      <c r="F95" s="35"/>
      <c r="G95" s="35"/>
      <c r="H95" s="35"/>
      <c r="I95" s="1" t="s">
        <v>57</v>
      </c>
      <c r="J95" s="2">
        <f t="shared" si="25"/>
        <v>725447.46</v>
      </c>
      <c r="K95" s="2">
        <v>725447.46</v>
      </c>
      <c r="L95" s="2">
        <v>0</v>
      </c>
      <c r="M95" s="2">
        <v>0</v>
      </c>
      <c r="N95" s="2">
        <v>0</v>
      </c>
      <c r="O95" s="2">
        <v>0</v>
      </c>
      <c r="P95" s="2">
        <v>0</v>
      </c>
      <c r="Q95" s="24"/>
      <c r="R95" s="24"/>
      <c r="S95" s="31"/>
      <c r="T95" s="31"/>
      <c r="U95" s="31"/>
      <c r="V95" s="31"/>
      <c r="W95" s="31"/>
      <c r="X95" s="31"/>
      <c r="Y95" s="31"/>
    </row>
    <row r="96" spans="1:25" ht="33.75" customHeight="1" x14ac:dyDescent="0.3">
      <c r="A96" s="31"/>
      <c r="B96" s="31"/>
      <c r="C96" s="31"/>
      <c r="D96" s="31"/>
      <c r="E96" s="31"/>
      <c r="F96" s="36"/>
      <c r="G96" s="36"/>
      <c r="H96" s="36"/>
      <c r="I96" s="1" t="s">
        <v>5</v>
      </c>
      <c r="J96" s="2">
        <f t="shared" si="25"/>
        <v>329690.01</v>
      </c>
      <c r="K96" s="2">
        <v>19371.560000000001</v>
      </c>
      <c r="L96" s="2">
        <v>19153.45</v>
      </c>
      <c r="M96" s="2">
        <v>291165</v>
      </c>
      <c r="N96" s="2">
        <v>0</v>
      </c>
      <c r="O96" s="2">
        <v>0</v>
      </c>
      <c r="P96" s="2">
        <v>0</v>
      </c>
      <c r="Q96" s="25"/>
      <c r="R96" s="25"/>
      <c r="S96" s="31"/>
      <c r="T96" s="31"/>
      <c r="U96" s="31"/>
      <c r="V96" s="31"/>
      <c r="W96" s="31"/>
      <c r="X96" s="31"/>
      <c r="Y96" s="31"/>
    </row>
    <row r="97" spans="1:25" ht="28.2" customHeight="1" x14ac:dyDescent="0.3">
      <c r="A97" s="20" t="s">
        <v>94</v>
      </c>
      <c r="B97" s="23" t="s">
        <v>95</v>
      </c>
      <c r="C97" s="16">
        <v>2020</v>
      </c>
      <c r="D97" s="16">
        <v>2025</v>
      </c>
      <c r="E97" s="23" t="s">
        <v>96</v>
      </c>
      <c r="F97" s="20" t="s">
        <v>45</v>
      </c>
      <c r="G97" s="20" t="s">
        <v>46</v>
      </c>
      <c r="H97" s="20" t="s">
        <v>6</v>
      </c>
      <c r="I97" s="15" t="s">
        <v>97</v>
      </c>
      <c r="J97" s="6">
        <f t="shared" ref="J97:J108" si="35">K97+L97+M97+N97+O97+P97</f>
        <v>1189343.3700000001</v>
      </c>
      <c r="K97" s="6">
        <f t="shared" ref="K97:P97" si="36">K98+K99+K100</f>
        <v>1189343.3700000001</v>
      </c>
      <c r="L97" s="6">
        <f t="shared" si="36"/>
        <v>0</v>
      </c>
      <c r="M97" s="6">
        <f t="shared" si="36"/>
        <v>0</v>
      </c>
      <c r="N97" s="6">
        <f t="shared" si="36"/>
        <v>0</v>
      </c>
      <c r="O97" s="6">
        <f t="shared" si="36"/>
        <v>0</v>
      </c>
      <c r="P97" s="6">
        <f t="shared" si="36"/>
        <v>0</v>
      </c>
      <c r="Q97" s="28" t="s">
        <v>6</v>
      </c>
      <c r="R97" s="16" t="s">
        <v>6</v>
      </c>
      <c r="S97" s="16" t="s">
        <v>6</v>
      </c>
      <c r="T97" s="16" t="s">
        <v>6</v>
      </c>
      <c r="U97" s="16" t="s">
        <v>6</v>
      </c>
      <c r="V97" s="16" t="s">
        <v>6</v>
      </c>
      <c r="W97" s="16" t="s">
        <v>6</v>
      </c>
      <c r="X97" s="16" t="s">
        <v>6</v>
      </c>
      <c r="Y97" s="19" t="s">
        <v>6</v>
      </c>
    </row>
    <row r="98" spans="1:25" ht="33.75" customHeight="1" x14ac:dyDescent="0.3">
      <c r="A98" s="21"/>
      <c r="B98" s="24"/>
      <c r="C98" s="17"/>
      <c r="D98" s="17"/>
      <c r="E98" s="26"/>
      <c r="F98" s="21"/>
      <c r="G98" s="21"/>
      <c r="H98" s="21"/>
      <c r="I98" s="1" t="s">
        <v>98</v>
      </c>
      <c r="J98" s="6">
        <f t="shared" si="35"/>
        <v>1176272.49</v>
      </c>
      <c r="K98" s="6">
        <v>1176272.49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29"/>
      <c r="R98" s="17"/>
      <c r="S98" s="17"/>
      <c r="T98" s="17"/>
      <c r="U98" s="17"/>
      <c r="V98" s="17"/>
      <c r="W98" s="17"/>
      <c r="X98" s="17"/>
      <c r="Y98" s="19"/>
    </row>
    <row r="99" spans="1:25" ht="33.75" customHeight="1" x14ac:dyDescent="0.3">
      <c r="A99" s="21"/>
      <c r="B99" s="24"/>
      <c r="C99" s="17"/>
      <c r="D99" s="17"/>
      <c r="E99" s="26"/>
      <c r="F99" s="21"/>
      <c r="G99" s="21"/>
      <c r="H99" s="21"/>
      <c r="I99" s="1" t="s">
        <v>99</v>
      </c>
      <c r="J99" s="6">
        <f t="shared" si="35"/>
        <v>11881.54</v>
      </c>
      <c r="K99" s="6">
        <v>11881.54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29"/>
      <c r="R99" s="17"/>
      <c r="S99" s="17"/>
      <c r="T99" s="17"/>
      <c r="U99" s="17"/>
      <c r="V99" s="17"/>
      <c r="W99" s="17"/>
      <c r="X99" s="17"/>
      <c r="Y99" s="19"/>
    </row>
    <row r="100" spans="1:25" ht="33.75" customHeight="1" x14ac:dyDescent="0.3">
      <c r="A100" s="22"/>
      <c r="B100" s="25"/>
      <c r="C100" s="18"/>
      <c r="D100" s="18"/>
      <c r="E100" s="27"/>
      <c r="F100" s="22"/>
      <c r="G100" s="22"/>
      <c r="H100" s="22"/>
      <c r="I100" s="1" t="s">
        <v>100</v>
      </c>
      <c r="J100" s="6">
        <f t="shared" si="35"/>
        <v>1189.3399999999999</v>
      </c>
      <c r="K100" s="6">
        <v>1189.3399999999999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30"/>
      <c r="R100" s="18"/>
      <c r="S100" s="18"/>
      <c r="T100" s="18"/>
      <c r="U100" s="18"/>
      <c r="V100" s="18"/>
      <c r="W100" s="18"/>
      <c r="X100" s="18"/>
      <c r="Y100" s="19"/>
    </row>
    <row r="101" spans="1:25" ht="33.75" customHeight="1" x14ac:dyDescent="0.3">
      <c r="A101" s="20" t="s">
        <v>106</v>
      </c>
      <c r="B101" s="23" t="s">
        <v>105</v>
      </c>
      <c r="C101" s="16">
        <v>2020</v>
      </c>
      <c r="D101" s="16">
        <v>2025</v>
      </c>
      <c r="E101" s="23" t="s">
        <v>108</v>
      </c>
      <c r="F101" s="20" t="s">
        <v>45</v>
      </c>
      <c r="G101" s="20" t="s">
        <v>46</v>
      </c>
      <c r="H101" s="20" t="s">
        <v>6</v>
      </c>
      <c r="I101" s="15" t="s">
        <v>97</v>
      </c>
      <c r="J101" s="6">
        <f t="shared" si="35"/>
        <v>1692887.4899999998</v>
      </c>
      <c r="K101" s="6">
        <f t="shared" ref="K101:P101" si="37">K102+K103+K104</f>
        <v>0</v>
      </c>
      <c r="L101" s="6">
        <f t="shared" si="37"/>
        <v>0</v>
      </c>
      <c r="M101" s="6">
        <f t="shared" si="37"/>
        <v>1692887.4899999998</v>
      </c>
      <c r="N101" s="6">
        <f t="shared" si="37"/>
        <v>0</v>
      </c>
      <c r="O101" s="6">
        <f t="shared" si="37"/>
        <v>0</v>
      </c>
      <c r="P101" s="6">
        <f t="shared" si="37"/>
        <v>0</v>
      </c>
      <c r="Q101" s="28" t="s">
        <v>107</v>
      </c>
      <c r="R101" s="16" t="s">
        <v>21</v>
      </c>
      <c r="S101" s="16">
        <v>27</v>
      </c>
      <c r="T101" s="16" t="s">
        <v>6</v>
      </c>
      <c r="U101" s="16" t="s">
        <v>6</v>
      </c>
      <c r="V101" s="16">
        <v>27</v>
      </c>
      <c r="W101" s="16" t="s">
        <v>6</v>
      </c>
      <c r="X101" s="16" t="s">
        <v>6</v>
      </c>
      <c r="Y101" s="19" t="s">
        <v>6</v>
      </c>
    </row>
    <row r="102" spans="1:25" ht="33.75" customHeight="1" x14ac:dyDescent="0.3">
      <c r="A102" s="21"/>
      <c r="B102" s="24"/>
      <c r="C102" s="17"/>
      <c r="D102" s="17"/>
      <c r="E102" s="26"/>
      <c r="F102" s="21"/>
      <c r="G102" s="21"/>
      <c r="H102" s="21"/>
      <c r="I102" s="1" t="s">
        <v>98</v>
      </c>
      <c r="J102" s="6">
        <f t="shared" si="35"/>
        <v>1674282.65</v>
      </c>
      <c r="K102" s="6">
        <v>0</v>
      </c>
      <c r="L102" s="6">
        <v>0</v>
      </c>
      <c r="M102" s="6">
        <v>1674282.65</v>
      </c>
      <c r="N102" s="6">
        <v>0</v>
      </c>
      <c r="O102" s="6">
        <v>0</v>
      </c>
      <c r="P102" s="6">
        <v>0</v>
      </c>
      <c r="Q102" s="29"/>
      <c r="R102" s="17"/>
      <c r="S102" s="17"/>
      <c r="T102" s="17"/>
      <c r="U102" s="17"/>
      <c r="V102" s="17"/>
      <c r="W102" s="17"/>
      <c r="X102" s="17"/>
      <c r="Y102" s="19"/>
    </row>
    <row r="103" spans="1:25" ht="33.75" customHeight="1" x14ac:dyDescent="0.3">
      <c r="A103" s="21"/>
      <c r="B103" s="24"/>
      <c r="C103" s="17"/>
      <c r="D103" s="17"/>
      <c r="E103" s="26"/>
      <c r="F103" s="21"/>
      <c r="G103" s="21"/>
      <c r="H103" s="21"/>
      <c r="I103" s="1" t="s">
        <v>99</v>
      </c>
      <c r="J103" s="6">
        <f t="shared" si="35"/>
        <v>16911.95</v>
      </c>
      <c r="K103" s="6">
        <v>0</v>
      </c>
      <c r="L103" s="6">
        <v>0</v>
      </c>
      <c r="M103" s="6">
        <v>16911.95</v>
      </c>
      <c r="N103" s="6">
        <v>0</v>
      </c>
      <c r="O103" s="6">
        <v>0</v>
      </c>
      <c r="P103" s="6">
        <v>0</v>
      </c>
      <c r="Q103" s="29"/>
      <c r="R103" s="17"/>
      <c r="S103" s="17"/>
      <c r="T103" s="17"/>
      <c r="U103" s="17"/>
      <c r="V103" s="17"/>
      <c r="W103" s="17"/>
      <c r="X103" s="17"/>
      <c r="Y103" s="19"/>
    </row>
    <row r="104" spans="1:25" ht="33.75" customHeight="1" x14ac:dyDescent="0.3">
      <c r="A104" s="22"/>
      <c r="B104" s="25"/>
      <c r="C104" s="18"/>
      <c r="D104" s="18"/>
      <c r="E104" s="27"/>
      <c r="F104" s="22"/>
      <c r="G104" s="22"/>
      <c r="H104" s="22"/>
      <c r="I104" s="1" t="s">
        <v>100</v>
      </c>
      <c r="J104" s="6">
        <f t="shared" si="35"/>
        <v>1692.89</v>
      </c>
      <c r="K104" s="6">
        <v>0</v>
      </c>
      <c r="L104" s="6">
        <v>0</v>
      </c>
      <c r="M104" s="6">
        <v>1692.89</v>
      </c>
      <c r="N104" s="6">
        <v>0</v>
      </c>
      <c r="O104" s="6">
        <v>0</v>
      </c>
      <c r="P104" s="6">
        <v>0</v>
      </c>
      <c r="Q104" s="30"/>
      <c r="R104" s="18"/>
      <c r="S104" s="18"/>
      <c r="T104" s="18"/>
      <c r="U104" s="18"/>
      <c r="V104" s="18"/>
      <c r="W104" s="18"/>
      <c r="X104" s="18"/>
      <c r="Y104" s="19"/>
    </row>
    <row r="105" spans="1:25" ht="33.75" customHeight="1" x14ac:dyDescent="0.3">
      <c r="A105" s="20" t="s">
        <v>117</v>
      </c>
      <c r="B105" s="31" t="s">
        <v>119</v>
      </c>
      <c r="C105" s="31">
        <v>2020</v>
      </c>
      <c r="D105" s="31">
        <v>2025</v>
      </c>
      <c r="E105" s="31" t="s">
        <v>114</v>
      </c>
      <c r="F105" s="59" t="s">
        <v>47</v>
      </c>
      <c r="G105" s="59" t="s">
        <v>45</v>
      </c>
      <c r="H105" s="59" t="s">
        <v>6</v>
      </c>
      <c r="I105" s="1" t="s">
        <v>115</v>
      </c>
      <c r="J105" s="10">
        <f t="shared" si="35"/>
        <v>1499883.86</v>
      </c>
      <c r="K105" s="10">
        <f t="shared" ref="K105:P105" si="38">K106+K107+K108</f>
        <v>0</v>
      </c>
      <c r="L105" s="10">
        <f t="shared" si="38"/>
        <v>0</v>
      </c>
      <c r="M105" s="10">
        <f t="shared" si="38"/>
        <v>281650.5</v>
      </c>
      <c r="N105" s="10">
        <f t="shared" si="38"/>
        <v>1218233.3600000001</v>
      </c>
      <c r="O105" s="10">
        <f t="shared" si="38"/>
        <v>0</v>
      </c>
      <c r="P105" s="10">
        <f t="shared" si="38"/>
        <v>0</v>
      </c>
      <c r="Q105" s="31" t="s">
        <v>118</v>
      </c>
      <c r="R105" s="31" t="s">
        <v>60</v>
      </c>
      <c r="S105" s="23" t="s">
        <v>6</v>
      </c>
      <c r="T105" s="23" t="s">
        <v>6</v>
      </c>
      <c r="U105" s="23" t="s">
        <v>6</v>
      </c>
      <c r="V105" s="23">
        <v>100</v>
      </c>
      <c r="W105" s="23">
        <v>100</v>
      </c>
      <c r="X105" s="23" t="s">
        <v>6</v>
      </c>
      <c r="Y105" s="23" t="s">
        <v>6</v>
      </c>
    </row>
    <row r="106" spans="1:25" ht="111.75" customHeight="1" x14ac:dyDescent="0.3">
      <c r="A106" s="35"/>
      <c r="B106" s="31"/>
      <c r="C106" s="31"/>
      <c r="D106" s="31"/>
      <c r="E106" s="31"/>
      <c r="F106" s="59"/>
      <c r="G106" s="59"/>
      <c r="H106" s="59"/>
      <c r="I106" s="1" t="s">
        <v>56</v>
      </c>
      <c r="J106" s="10">
        <f t="shared" si="35"/>
        <v>0</v>
      </c>
      <c r="K106" s="10">
        <v>0</v>
      </c>
      <c r="L106" s="10">
        <v>0</v>
      </c>
      <c r="M106" s="10">
        <v>0</v>
      </c>
      <c r="N106" s="10">
        <v>0</v>
      </c>
      <c r="O106" s="10">
        <v>0</v>
      </c>
      <c r="P106" s="10">
        <v>0</v>
      </c>
      <c r="Q106" s="31"/>
      <c r="R106" s="31"/>
      <c r="S106" s="24"/>
      <c r="T106" s="24"/>
      <c r="U106" s="24"/>
      <c r="V106" s="24"/>
      <c r="W106" s="24"/>
      <c r="X106" s="24"/>
      <c r="Y106" s="24"/>
    </row>
    <row r="107" spans="1:25" ht="111.75" customHeight="1" x14ac:dyDescent="0.3">
      <c r="A107" s="35"/>
      <c r="B107" s="31"/>
      <c r="C107" s="31"/>
      <c r="D107" s="31"/>
      <c r="E107" s="31"/>
      <c r="F107" s="59"/>
      <c r="G107" s="59"/>
      <c r="H107" s="59"/>
      <c r="I107" s="1" t="s">
        <v>116</v>
      </c>
      <c r="J107" s="10">
        <f t="shared" si="35"/>
        <v>1452043.8</v>
      </c>
      <c r="K107" s="10">
        <v>0</v>
      </c>
      <c r="L107" s="10">
        <v>0</v>
      </c>
      <c r="M107" s="10">
        <v>273200.5</v>
      </c>
      <c r="N107" s="10">
        <v>1178843.3</v>
      </c>
      <c r="O107" s="10">
        <v>0</v>
      </c>
      <c r="P107" s="10">
        <v>0</v>
      </c>
      <c r="Q107" s="31"/>
      <c r="R107" s="31"/>
      <c r="S107" s="24"/>
      <c r="T107" s="24"/>
      <c r="U107" s="24"/>
      <c r="V107" s="24"/>
      <c r="W107" s="24"/>
      <c r="X107" s="24"/>
      <c r="Y107" s="24"/>
    </row>
    <row r="108" spans="1:25" ht="75.599999999999994" customHeight="1" x14ac:dyDescent="0.3">
      <c r="A108" s="36"/>
      <c r="B108" s="31"/>
      <c r="C108" s="31"/>
      <c r="D108" s="31"/>
      <c r="E108" s="31"/>
      <c r="F108" s="59"/>
      <c r="G108" s="59"/>
      <c r="H108" s="59"/>
      <c r="I108" s="1" t="s">
        <v>5</v>
      </c>
      <c r="J108" s="10">
        <f t="shared" si="35"/>
        <v>47840.06</v>
      </c>
      <c r="K108" s="10">
        <v>0</v>
      </c>
      <c r="L108" s="10">
        <v>0</v>
      </c>
      <c r="M108" s="10">
        <v>8450</v>
      </c>
      <c r="N108" s="10">
        <v>39390.06</v>
      </c>
      <c r="O108" s="10">
        <v>0</v>
      </c>
      <c r="P108" s="10">
        <v>0</v>
      </c>
      <c r="Q108" s="31"/>
      <c r="R108" s="31"/>
      <c r="S108" s="25"/>
      <c r="T108" s="25"/>
      <c r="U108" s="25"/>
      <c r="V108" s="25"/>
      <c r="W108" s="25"/>
      <c r="X108" s="25"/>
      <c r="Y108" s="25"/>
    </row>
    <row r="109" spans="1:25" ht="16.5" customHeight="1" x14ac:dyDescent="0.3">
      <c r="A109" s="47" t="s">
        <v>33</v>
      </c>
      <c r="B109" s="47"/>
      <c r="C109" s="47"/>
      <c r="D109" s="47"/>
      <c r="E109" s="47"/>
      <c r="F109" s="47"/>
      <c r="G109" s="47"/>
      <c r="H109" s="47"/>
      <c r="I109" s="47"/>
      <c r="J109" s="47"/>
      <c r="K109" s="47"/>
      <c r="L109" s="47"/>
      <c r="M109" s="47"/>
      <c r="N109" s="47"/>
      <c r="O109" s="47"/>
      <c r="P109" s="47"/>
      <c r="Q109" s="47"/>
      <c r="R109" s="47"/>
      <c r="S109" s="47"/>
      <c r="T109" s="47"/>
      <c r="U109" s="47"/>
      <c r="V109" s="47"/>
      <c r="W109" s="47"/>
      <c r="X109" s="47"/>
      <c r="Y109" s="47"/>
    </row>
    <row r="110" spans="1:25" ht="16.5" customHeight="1" x14ac:dyDescent="0.3">
      <c r="A110" s="31" t="s">
        <v>102</v>
      </c>
      <c r="B110" s="23" t="s">
        <v>72</v>
      </c>
      <c r="C110" s="31">
        <v>2020</v>
      </c>
      <c r="D110" s="31">
        <v>2025</v>
      </c>
      <c r="E110" s="31" t="s">
        <v>27</v>
      </c>
      <c r="F110" s="20" t="s">
        <v>47</v>
      </c>
      <c r="G110" s="20" t="s">
        <v>48</v>
      </c>
      <c r="H110" s="20" t="s">
        <v>6</v>
      </c>
      <c r="I110" s="1" t="s">
        <v>4</v>
      </c>
      <c r="J110" s="2">
        <f>SUM(K110:P110)</f>
        <v>155000</v>
      </c>
      <c r="K110" s="2">
        <f>K111+K112+K113</f>
        <v>15000</v>
      </c>
      <c r="L110" s="2">
        <f t="shared" ref="L110:P110" si="39">L111+L112+L113</f>
        <v>60000</v>
      </c>
      <c r="M110" s="2">
        <f t="shared" si="39"/>
        <v>80000</v>
      </c>
      <c r="N110" s="2">
        <f t="shared" si="39"/>
        <v>0</v>
      </c>
      <c r="O110" s="2">
        <f t="shared" si="39"/>
        <v>0</v>
      </c>
      <c r="P110" s="2">
        <f t="shared" si="39"/>
        <v>0</v>
      </c>
      <c r="Q110" s="23" t="s">
        <v>32</v>
      </c>
      <c r="R110" s="23" t="s">
        <v>31</v>
      </c>
      <c r="S110" s="23">
        <v>11</v>
      </c>
      <c r="T110" s="23">
        <v>0</v>
      </c>
      <c r="U110" s="23">
        <v>4</v>
      </c>
      <c r="V110" s="23">
        <v>4</v>
      </c>
      <c r="W110" s="23">
        <v>0</v>
      </c>
      <c r="X110" s="23">
        <v>1</v>
      </c>
      <c r="Y110" s="23">
        <v>2</v>
      </c>
    </row>
    <row r="111" spans="1:25" ht="30.75" customHeight="1" x14ac:dyDescent="0.3">
      <c r="A111" s="31"/>
      <c r="B111" s="24"/>
      <c r="C111" s="31"/>
      <c r="D111" s="31"/>
      <c r="E111" s="31"/>
      <c r="F111" s="35"/>
      <c r="G111" s="35"/>
      <c r="H111" s="35"/>
      <c r="I111" s="1" t="s">
        <v>56</v>
      </c>
      <c r="J111" s="2">
        <f t="shared" ref="J111:J117" si="40">SUM(K111:P111)</f>
        <v>0</v>
      </c>
      <c r="K111" s="2">
        <v>0</v>
      </c>
      <c r="L111" s="2">
        <v>0</v>
      </c>
      <c r="M111" s="2">
        <v>0</v>
      </c>
      <c r="N111" s="2">
        <v>0</v>
      </c>
      <c r="O111" s="2">
        <v>0</v>
      </c>
      <c r="P111" s="2">
        <v>0</v>
      </c>
      <c r="Q111" s="24"/>
      <c r="R111" s="24"/>
      <c r="S111" s="24"/>
      <c r="T111" s="24"/>
      <c r="U111" s="24"/>
      <c r="V111" s="24"/>
      <c r="W111" s="24"/>
      <c r="X111" s="24"/>
      <c r="Y111" s="24"/>
    </row>
    <row r="112" spans="1:25" ht="30.75" customHeight="1" x14ac:dyDescent="0.3">
      <c r="A112" s="31"/>
      <c r="B112" s="24"/>
      <c r="C112" s="31"/>
      <c r="D112" s="31"/>
      <c r="E112" s="31"/>
      <c r="F112" s="35"/>
      <c r="G112" s="35"/>
      <c r="H112" s="35"/>
      <c r="I112" s="1" t="s">
        <v>57</v>
      </c>
      <c r="J112" s="2">
        <f t="shared" si="40"/>
        <v>0</v>
      </c>
      <c r="K112" s="2">
        <v>0</v>
      </c>
      <c r="L112" s="2">
        <v>0</v>
      </c>
      <c r="M112" s="2">
        <v>0</v>
      </c>
      <c r="N112" s="2">
        <v>0</v>
      </c>
      <c r="O112" s="2">
        <v>0</v>
      </c>
      <c r="P112" s="2">
        <v>0</v>
      </c>
      <c r="Q112" s="24"/>
      <c r="R112" s="24"/>
      <c r="S112" s="24"/>
      <c r="T112" s="24"/>
      <c r="U112" s="24"/>
      <c r="V112" s="24"/>
      <c r="W112" s="24"/>
      <c r="X112" s="24"/>
      <c r="Y112" s="24"/>
    </row>
    <row r="113" spans="1:25" ht="30.75" customHeight="1" x14ac:dyDescent="0.3">
      <c r="A113" s="31"/>
      <c r="B113" s="25"/>
      <c r="C113" s="31"/>
      <c r="D113" s="31"/>
      <c r="E113" s="31"/>
      <c r="F113" s="36"/>
      <c r="G113" s="36"/>
      <c r="H113" s="36"/>
      <c r="I113" s="1" t="s">
        <v>5</v>
      </c>
      <c r="J113" s="2">
        <f t="shared" si="40"/>
        <v>155000</v>
      </c>
      <c r="K113" s="2">
        <v>15000</v>
      </c>
      <c r="L113" s="2">
        <v>60000</v>
      </c>
      <c r="M113" s="2">
        <v>80000</v>
      </c>
      <c r="N113" s="2">
        <v>0</v>
      </c>
      <c r="O113" s="2">
        <v>0</v>
      </c>
      <c r="P113" s="2">
        <v>0</v>
      </c>
      <c r="Q113" s="25"/>
      <c r="R113" s="25"/>
      <c r="S113" s="25"/>
      <c r="T113" s="25"/>
      <c r="U113" s="25"/>
      <c r="V113" s="25"/>
      <c r="W113" s="25"/>
      <c r="X113" s="25"/>
      <c r="Y113" s="25"/>
    </row>
    <row r="114" spans="1:25" x14ac:dyDescent="0.3">
      <c r="A114" s="19" t="s">
        <v>9</v>
      </c>
      <c r="B114" s="19"/>
      <c r="C114" s="19">
        <v>2020</v>
      </c>
      <c r="D114" s="19">
        <v>2025</v>
      </c>
      <c r="E114" s="31" t="s">
        <v>6</v>
      </c>
      <c r="F114" s="23" t="s">
        <v>6</v>
      </c>
      <c r="G114" s="23" t="s">
        <v>6</v>
      </c>
      <c r="H114" s="23" t="s">
        <v>6</v>
      </c>
      <c r="I114" s="14" t="s">
        <v>4</v>
      </c>
      <c r="J114" s="2">
        <f t="shared" si="40"/>
        <v>180139605.37</v>
      </c>
      <c r="K114" s="2">
        <f>K115+K116+K117</f>
        <v>28497260.569999997</v>
      </c>
      <c r="L114" s="2">
        <f t="shared" ref="L114:P114" si="41">L115+L116+L117</f>
        <v>27003434.449999999</v>
      </c>
      <c r="M114" s="2">
        <f t="shared" si="41"/>
        <v>31321889.989999998</v>
      </c>
      <c r="N114" s="2">
        <f t="shared" si="41"/>
        <v>32902308.359999999</v>
      </c>
      <c r="O114" s="2">
        <f t="shared" si="41"/>
        <v>30207356</v>
      </c>
      <c r="P114" s="2">
        <f t="shared" si="41"/>
        <v>30207356</v>
      </c>
      <c r="Q114" s="31" t="s">
        <v>6</v>
      </c>
      <c r="R114" s="19" t="s">
        <v>6</v>
      </c>
      <c r="S114" s="19" t="s">
        <v>6</v>
      </c>
      <c r="T114" s="19" t="s">
        <v>6</v>
      </c>
      <c r="U114" s="19" t="s">
        <v>6</v>
      </c>
      <c r="V114" s="19" t="s">
        <v>6</v>
      </c>
      <c r="W114" s="19" t="s">
        <v>6</v>
      </c>
      <c r="X114" s="19" t="s">
        <v>6</v>
      </c>
      <c r="Y114" s="19" t="s">
        <v>6</v>
      </c>
    </row>
    <row r="115" spans="1:25" ht="30.75" customHeight="1" x14ac:dyDescent="0.3">
      <c r="A115" s="19"/>
      <c r="B115" s="19"/>
      <c r="C115" s="19"/>
      <c r="D115" s="19"/>
      <c r="E115" s="31"/>
      <c r="F115" s="24"/>
      <c r="G115" s="24"/>
      <c r="H115" s="24"/>
      <c r="I115" s="1" t="s">
        <v>56</v>
      </c>
      <c r="J115" s="2">
        <f t="shared" si="40"/>
        <v>3454617.31</v>
      </c>
      <c r="K115" s="2">
        <f t="shared" ref="K115:P116" si="42">K16+K37+K70+K111</f>
        <v>1780334.6600000001</v>
      </c>
      <c r="L115" s="2">
        <f t="shared" si="42"/>
        <v>0</v>
      </c>
      <c r="M115" s="2">
        <f t="shared" si="42"/>
        <v>1674282.65</v>
      </c>
      <c r="N115" s="2">
        <f t="shared" si="42"/>
        <v>0</v>
      </c>
      <c r="O115" s="2">
        <f t="shared" si="42"/>
        <v>0</v>
      </c>
      <c r="P115" s="2">
        <f t="shared" si="42"/>
        <v>0</v>
      </c>
      <c r="Q115" s="31"/>
      <c r="R115" s="19"/>
      <c r="S115" s="19"/>
      <c r="T115" s="19"/>
      <c r="U115" s="19"/>
      <c r="V115" s="19"/>
      <c r="W115" s="19"/>
      <c r="X115" s="19"/>
      <c r="Y115" s="19"/>
    </row>
    <row r="116" spans="1:25" ht="30.75" customHeight="1" x14ac:dyDescent="0.3">
      <c r="A116" s="19"/>
      <c r="B116" s="19"/>
      <c r="C116" s="19"/>
      <c r="D116" s="19"/>
      <c r="E116" s="31"/>
      <c r="F116" s="24"/>
      <c r="G116" s="24"/>
      <c r="H116" s="24"/>
      <c r="I116" s="1" t="s">
        <v>57</v>
      </c>
      <c r="J116" s="2">
        <f t="shared" si="40"/>
        <v>139677785.82999998</v>
      </c>
      <c r="K116" s="2">
        <f t="shared" si="42"/>
        <v>20546435.079999998</v>
      </c>
      <c r="L116" s="2">
        <f t="shared" si="42"/>
        <v>20834751</v>
      </c>
      <c r="M116" s="2">
        <f t="shared" si="42"/>
        <v>23163079.449999999</v>
      </c>
      <c r="N116" s="2">
        <f t="shared" si="42"/>
        <v>26569848.300000001</v>
      </c>
      <c r="O116" s="2">
        <f t="shared" si="42"/>
        <v>24281836</v>
      </c>
      <c r="P116" s="2">
        <f t="shared" si="42"/>
        <v>24281836</v>
      </c>
      <c r="Q116" s="31"/>
      <c r="R116" s="19"/>
      <c r="S116" s="19"/>
      <c r="T116" s="19"/>
      <c r="U116" s="19"/>
      <c r="V116" s="19"/>
      <c r="W116" s="19"/>
      <c r="X116" s="19"/>
      <c r="Y116" s="19"/>
    </row>
    <row r="117" spans="1:25" ht="30.75" customHeight="1" x14ac:dyDescent="0.3">
      <c r="A117" s="19"/>
      <c r="B117" s="19"/>
      <c r="C117" s="19"/>
      <c r="D117" s="19"/>
      <c r="E117" s="31"/>
      <c r="F117" s="25"/>
      <c r="G117" s="25"/>
      <c r="H117" s="25"/>
      <c r="I117" s="1" t="s">
        <v>5</v>
      </c>
      <c r="J117" s="2">
        <f t="shared" si="40"/>
        <v>37007202.229999997</v>
      </c>
      <c r="K117" s="2">
        <f t="shared" ref="K117:P117" si="43">K18+K39+K113+K72</f>
        <v>6170490.8299999991</v>
      </c>
      <c r="L117" s="2">
        <f t="shared" si="43"/>
        <v>6168683.4500000002</v>
      </c>
      <c r="M117" s="2">
        <f t="shared" si="43"/>
        <v>6484527.8899999997</v>
      </c>
      <c r="N117" s="2">
        <f t="shared" si="43"/>
        <v>6332460.0599999996</v>
      </c>
      <c r="O117" s="2">
        <f t="shared" si="43"/>
        <v>5925520</v>
      </c>
      <c r="P117" s="2">
        <f t="shared" si="43"/>
        <v>5925520</v>
      </c>
      <c r="Q117" s="31"/>
      <c r="R117" s="19"/>
      <c r="S117" s="19"/>
      <c r="T117" s="19"/>
      <c r="U117" s="19"/>
      <c r="V117" s="19"/>
      <c r="W117" s="19"/>
      <c r="X117" s="19"/>
      <c r="Y117" s="19"/>
    </row>
    <row r="119" spans="1:25" x14ac:dyDescent="0.3">
      <c r="P119" s="8"/>
    </row>
    <row r="121" spans="1:25" x14ac:dyDescent="0.3">
      <c r="J121" s="8"/>
      <c r="N121" s="8"/>
    </row>
    <row r="124" spans="1:25" x14ac:dyDescent="0.3">
      <c r="M124" s="8"/>
    </row>
  </sheetData>
  <mergeCells count="402">
    <mergeCell ref="B105:B108"/>
    <mergeCell ref="C105:C108"/>
    <mergeCell ref="D105:D108"/>
    <mergeCell ref="E105:E108"/>
    <mergeCell ref="F105:F108"/>
    <mergeCell ref="A105:A108"/>
    <mergeCell ref="U105:U108"/>
    <mergeCell ref="V105:V108"/>
    <mergeCell ref="W105:W108"/>
    <mergeCell ref="H101:H104"/>
    <mergeCell ref="Q101:Q104"/>
    <mergeCell ref="X105:X108"/>
    <mergeCell ref="Y105:Y108"/>
    <mergeCell ref="G105:G108"/>
    <mergeCell ref="H105:H108"/>
    <mergeCell ref="Q105:Q108"/>
    <mergeCell ref="R105:R108"/>
    <mergeCell ref="S105:S108"/>
    <mergeCell ref="T105:T108"/>
    <mergeCell ref="R101:R104"/>
    <mergeCell ref="S101:S104"/>
    <mergeCell ref="T101:T104"/>
    <mergeCell ref="U101:U104"/>
    <mergeCell ref="V101:V104"/>
    <mergeCell ref="W101:W104"/>
    <mergeCell ref="X101:X104"/>
    <mergeCell ref="Y101:Y104"/>
    <mergeCell ref="B19:B22"/>
    <mergeCell ref="C19:C22"/>
    <mergeCell ref="G27:G30"/>
    <mergeCell ref="A101:A104"/>
    <mergeCell ref="B101:B104"/>
    <mergeCell ref="C101:C104"/>
    <mergeCell ref="D101:D104"/>
    <mergeCell ref="E101:E104"/>
    <mergeCell ref="F101:F104"/>
    <mergeCell ref="G101:G104"/>
    <mergeCell ref="S36:S39"/>
    <mergeCell ref="D73:D76"/>
    <mergeCell ref="H73:H76"/>
    <mergeCell ref="G73:G76"/>
    <mergeCell ref="F73:F76"/>
    <mergeCell ref="E73:E76"/>
    <mergeCell ref="S44:S47"/>
    <mergeCell ref="S52:S55"/>
    <mergeCell ref="T1:Y1"/>
    <mergeCell ref="A13:Y13"/>
    <mergeCell ref="A14:Y14"/>
    <mergeCell ref="C40:C43"/>
    <mergeCell ref="A15:A18"/>
    <mergeCell ref="B15:B18"/>
    <mergeCell ref="C15:C18"/>
    <mergeCell ref="A31:A34"/>
    <mergeCell ref="B31:B34"/>
    <mergeCell ref="C31:C34"/>
    <mergeCell ref="B36:B39"/>
    <mergeCell ref="A36:A39"/>
    <mergeCell ref="A23:A26"/>
    <mergeCell ref="B23:B26"/>
    <mergeCell ref="A27:A30"/>
    <mergeCell ref="B27:B30"/>
    <mergeCell ref="C27:C30"/>
    <mergeCell ref="C23:C26"/>
    <mergeCell ref="C64:C67"/>
    <mergeCell ref="B64:B67"/>
    <mergeCell ref="Q44:Q47"/>
    <mergeCell ref="Q48:Q51"/>
    <mergeCell ref="Q52:Q55"/>
    <mergeCell ref="Q56:Q59"/>
    <mergeCell ref="R44:R47"/>
    <mergeCell ref="B44:B47"/>
    <mergeCell ref="C44:C47"/>
    <mergeCell ref="D44:D47"/>
    <mergeCell ref="F44:F47"/>
    <mergeCell ref="G44:G47"/>
    <mergeCell ref="H44:H47"/>
    <mergeCell ref="R52:R55"/>
    <mergeCell ref="F31:F34"/>
    <mergeCell ref="Q36:Q39"/>
    <mergeCell ref="R36:R39"/>
    <mergeCell ref="A35:Y35"/>
    <mergeCell ref="Q15:Q34"/>
    <mergeCell ref="D27:D30"/>
    <mergeCell ref="V15:V34"/>
    <mergeCell ref="A19:A22"/>
    <mergeCell ref="T36:T39"/>
    <mergeCell ref="U36:U39"/>
    <mergeCell ref="A69:A72"/>
    <mergeCell ref="B69:B72"/>
    <mergeCell ref="C69:C72"/>
    <mergeCell ref="A40:A43"/>
    <mergeCell ref="B40:B43"/>
    <mergeCell ref="D36:D39"/>
    <mergeCell ref="C36:C39"/>
    <mergeCell ref="D40:D43"/>
    <mergeCell ref="H60:H63"/>
    <mergeCell ref="G60:G63"/>
    <mergeCell ref="F60:F63"/>
    <mergeCell ref="E60:E63"/>
    <mergeCell ref="D60:D63"/>
    <mergeCell ref="C60:C63"/>
    <mergeCell ref="B60:B63"/>
    <mergeCell ref="A60:A63"/>
    <mergeCell ref="H64:H67"/>
    <mergeCell ref="G64:G67"/>
    <mergeCell ref="F64:F67"/>
    <mergeCell ref="E64:E67"/>
    <mergeCell ref="D64:D67"/>
    <mergeCell ref="C48:C51"/>
    <mergeCell ref="X81:X84"/>
    <mergeCell ref="F36:F39"/>
    <mergeCell ref="G36:G39"/>
    <mergeCell ref="X15:X34"/>
    <mergeCell ref="X36:X39"/>
    <mergeCell ref="F10:H10"/>
    <mergeCell ref="Q85:Q88"/>
    <mergeCell ref="H36:H39"/>
    <mergeCell ref="H40:H43"/>
    <mergeCell ref="S40:S43"/>
    <mergeCell ref="T40:T43"/>
    <mergeCell ref="U40:U43"/>
    <mergeCell ref="Q40:Q43"/>
    <mergeCell ref="H69:H72"/>
    <mergeCell ref="V69:V72"/>
    <mergeCell ref="H85:H88"/>
    <mergeCell ref="F40:F43"/>
    <mergeCell ref="G40:G43"/>
    <mergeCell ref="U69:U72"/>
    <mergeCell ref="F69:F72"/>
    <mergeCell ref="A68:Y68"/>
    <mergeCell ref="Y36:Y39"/>
    <mergeCell ref="E69:E72"/>
    <mergeCell ref="A73:A76"/>
    <mergeCell ref="X40:X43"/>
    <mergeCell ref="Y40:Y43"/>
    <mergeCell ref="F15:F18"/>
    <mergeCell ref="G15:G18"/>
    <mergeCell ref="F19:F22"/>
    <mergeCell ref="G19:G22"/>
    <mergeCell ref="W69:W72"/>
    <mergeCell ref="X69:X72"/>
    <mergeCell ref="Y69:Y72"/>
    <mergeCell ref="G31:G34"/>
    <mergeCell ref="W15:W34"/>
    <mergeCell ref="V36:V39"/>
    <mergeCell ref="W36:W39"/>
    <mergeCell ref="R40:R43"/>
    <mergeCell ref="H15:H18"/>
    <mergeCell ref="H19:H22"/>
    <mergeCell ref="H23:H26"/>
    <mergeCell ref="H27:H30"/>
    <mergeCell ref="H31:H34"/>
    <mergeCell ref="R69:R72"/>
    <mergeCell ref="S69:S72"/>
    <mergeCell ref="T69:T72"/>
    <mergeCell ref="V40:V43"/>
    <mergeCell ref="W40:W43"/>
    <mergeCell ref="R110:R113"/>
    <mergeCell ref="S110:S113"/>
    <mergeCell ref="T110:T113"/>
    <mergeCell ref="U110:U113"/>
    <mergeCell ref="S85:S88"/>
    <mergeCell ref="A109:Y109"/>
    <mergeCell ref="Q110:Q113"/>
    <mergeCell ref="D93:D96"/>
    <mergeCell ref="A85:A88"/>
    <mergeCell ref="B85:B88"/>
    <mergeCell ref="C85:C88"/>
    <mergeCell ref="D85:D88"/>
    <mergeCell ref="Y85:Y88"/>
    <mergeCell ref="W85:W88"/>
    <mergeCell ref="X85:X88"/>
    <mergeCell ref="E81:E88"/>
    <mergeCell ref="W110:W113"/>
    <mergeCell ref="X110:X113"/>
    <mergeCell ref="Y110:Y113"/>
    <mergeCell ref="Y93:Y96"/>
    <mergeCell ref="W93:W96"/>
    <mergeCell ref="X93:X96"/>
    <mergeCell ref="V110:V113"/>
    <mergeCell ref="Y81:Y84"/>
    <mergeCell ref="E93:E96"/>
    <mergeCell ref="T85:T88"/>
    <mergeCell ref="U85:U88"/>
    <mergeCell ref="V85:V88"/>
    <mergeCell ref="F85:F88"/>
    <mergeCell ref="G85:G88"/>
    <mergeCell ref="F93:F96"/>
    <mergeCell ref="G93:G96"/>
    <mergeCell ref="V93:V96"/>
    <mergeCell ref="R85:R88"/>
    <mergeCell ref="H93:H96"/>
    <mergeCell ref="R93:R96"/>
    <mergeCell ref="S93:S96"/>
    <mergeCell ref="T93:T96"/>
    <mergeCell ref="U93:U96"/>
    <mergeCell ref="E89:E92"/>
    <mergeCell ref="V81:V84"/>
    <mergeCell ref="W81:W84"/>
    <mergeCell ref="A81:A84"/>
    <mergeCell ref="B81:B84"/>
    <mergeCell ref="C81:C84"/>
    <mergeCell ref="D81:D84"/>
    <mergeCell ref="Q81:Q84"/>
    <mergeCell ref="R81:R84"/>
    <mergeCell ref="S81:S84"/>
    <mergeCell ref="T81:T84"/>
    <mergeCell ref="U81:U84"/>
    <mergeCell ref="H81:H84"/>
    <mergeCell ref="A114:B117"/>
    <mergeCell ref="A93:A96"/>
    <mergeCell ref="D110:D113"/>
    <mergeCell ref="C110:C113"/>
    <mergeCell ref="B110:B113"/>
    <mergeCell ref="B93:B96"/>
    <mergeCell ref="C93:C96"/>
    <mergeCell ref="T114:T117"/>
    <mergeCell ref="U114:U117"/>
    <mergeCell ref="C114:C117"/>
    <mergeCell ref="D114:D117"/>
    <mergeCell ref="Q114:Q117"/>
    <mergeCell ref="R114:R117"/>
    <mergeCell ref="S114:S117"/>
    <mergeCell ref="F114:F117"/>
    <mergeCell ref="H110:H113"/>
    <mergeCell ref="H114:H117"/>
    <mergeCell ref="A110:A113"/>
    <mergeCell ref="G114:G117"/>
    <mergeCell ref="E110:E113"/>
    <mergeCell ref="E114:E117"/>
    <mergeCell ref="F110:F113"/>
    <mergeCell ref="G110:G113"/>
    <mergeCell ref="Q93:Q96"/>
    <mergeCell ref="A6:Y6"/>
    <mergeCell ref="T2:Y5"/>
    <mergeCell ref="X7:Y7"/>
    <mergeCell ref="E8:E11"/>
    <mergeCell ref="C8:D10"/>
    <mergeCell ref="B8:B11"/>
    <mergeCell ref="A8:A11"/>
    <mergeCell ref="T10:Y10"/>
    <mergeCell ref="S9:Y9"/>
    <mergeCell ref="Q8:Y8"/>
    <mergeCell ref="K10:P10"/>
    <mergeCell ref="J10:J11"/>
    <mergeCell ref="I10:I11"/>
    <mergeCell ref="S10:S11"/>
    <mergeCell ref="R9:R11"/>
    <mergeCell ref="Q9:Q11"/>
    <mergeCell ref="F8:P9"/>
    <mergeCell ref="W114:W117"/>
    <mergeCell ref="X114:X117"/>
    <mergeCell ref="Y114:Y117"/>
    <mergeCell ref="D23:D26"/>
    <mergeCell ref="E15:E34"/>
    <mergeCell ref="D31:D34"/>
    <mergeCell ref="D69:D72"/>
    <mergeCell ref="Q69:Q72"/>
    <mergeCell ref="R15:R34"/>
    <mergeCell ref="S15:S34"/>
    <mergeCell ref="T15:T34"/>
    <mergeCell ref="U15:U34"/>
    <mergeCell ref="D15:D18"/>
    <mergeCell ref="D19:D22"/>
    <mergeCell ref="F23:F26"/>
    <mergeCell ref="G23:G26"/>
    <mergeCell ref="F27:F30"/>
    <mergeCell ref="Y15:Y34"/>
    <mergeCell ref="V114:V117"/>
    <mergeCell ref="G69:G72"/>
    <mergeCell ref="F81:F84"/>
    <mergeCell ref="G81:G84"/>
    <mergeCell ref="Y73:Y76"/>
    <mergeCell ref="X73:X76"/>
    <mergeCell ref="W73:W76"/>
    <mergeCell ref="V73:V76"/>
    <mergeCell ref="U73:U76"/>
    <mergeCell ref="T73:T76"/>
    <mergeCell ref="S73:S76"/>
    <mergeCell ref="R73:R76"/>
    <mergeCell ref="Q73:Q76"/>
    <mergeCell ref="A77:A80"/>
    <mergeCell ref="H77:H80"/>
    <mergeCell ref="G77:G80"/>
    <mergeCell ref="F77:F80"/>
    <mergeCell ref="E77:E80"/>
    <mergeCell ref="D77:D80"/>
    <mergeCell ref="C77:C80"/>
    <mergeCell ref="B77:B80"/>
    <mergeCell ref="B73:B76"/>
    <mergeCell ref="C73:C76"/>
    <mergeCell ref="Y77:Y80"/>
    <mergeCell ref="X77:X80"/>
    <mergeCell ref="W77:W80"/>
    <mergeCell ref="V77:V80"/>
    <mergeCell ref="U77:U80"/>
    <mergeCell ref="T77:T80"/>
    <mergeCell ref="S77:S80"/>
    <mergeCell ref="R77:R80"/>
    <mergeCell ref="Q77:Q80"/>
    <mergeCell ref="Y64:Y67"/>
    <mergeCell ref="X64:X67"/>
    <mergeCell ref="W64:W67"/>
    <mergeCell ref="V64:V67"/>
    <mergeCell ref="U64:U67"/>
    <mergeCell ref="T64:T67"/>
    <mergeCell ref="S64:S67"/>
    <mergeCell ref="R64:R67"/>
    <mergeCell ref="Q64:Q67"/>
    <mergeCell ref="Y60:Y63"/>
    <mergeCell ref="X60:X63"/>
    <mergeCell ref="W60:W63"/>
    <mergeCell ref="V60:V63"/>
    <mergeCell ref="U60:U63"/>
    <mergeCell ref="T60:T63"/>
    <mergeCell ref="S60:S63"/>
    <mergeCell ref="R60:R63"/>
    <mergeCell ref="Q60:Q63"/>
    <mergeCell ref="Y89:Y92"/>
    <mergeCell ref="X89:X92"/>
    <mergeCell ref="W89:W92"/>
    <mergeCell ref="V89:V92"/>
    <mergeCell ref="U89:U92"/>
    <mergeCell ref="T89:T92"/>
    <mergeCell ref="S89:S92"/>
    <mergeCell ref="R89:R92"/>
    <mergeCell ref="Q89:Q92"/>
    <mergeCell ref="D89:D92"/>
    <mergeCell ref="C89:C92"/>
    <mergeCell ref="B89:B92"/>
    <mergeCell ref="A89:A92"/>
    <mergeCell ref="H89:H92"/>
    <mergeCell ref="G89:G92"/>
    <mergeCell ref="F89:F92"/>
    <mergeCell ref="A64:A67"/>
    <mergeCell ref="A52:A55"/>
    <mergeCell ref="B52:B55"/>
    <mergeCell ref="C52:C55"/>
    <mergeCell ref="D52:D55"/>
    <mergeCell ref="F52:F55"/>
    <mergeCell ref="G52:G55"/>
    <mergeCell ref="H52:H55"/>
    <mergeCell ref="A56:A59"/>
    <mergeCell ref="B56:B59"/>
    <mergeCell ref="C56:C59"/>
    <mergeCell ref="D56:D59"/>
    <mergeCell ref="F56:F59"/>
    <mergeCell ref="G56:G59"/>
    <mergeCell ref="H56:H59"/>
    <mergeCell ref="E36:E59"/>
    <mergeCell ref="A44:A47"/>
    <mergeCell ref="A48:A51"/>
    <mergeCell ref="B48:B51"/>
    <mergeCell ref="D48:D51"/>
    <mergeCell ref="F48:F51"/>
    <mergeCell ref="G48:G51"/>
    <mergeCell ref="H48:H51"/>
    <mergeCell ref="T44:T47"/>
    <mergeCell ref="U44:U47"/>
    <mergeCell ref="V44:V47"/>
    <mergeCell ref="W44:W47"/>
    <mergeCell ref="X44:X47"/>
    <mergeCell ref="Y44:Y47"/>
    <mergeCell ref="R48:R51"/>
    <mergeCell ref="S48:S51"/>
    <mergeCell ref="T48:T51"/>
    <mergeCell ref="U48:U51"/>
    <mergeCell ref="V48:V51"/>
    <mergeCell ref="W48:W51"/>
    <mergeCell ref="X48:X51"/>
    <mergeCell ref="Y48:Y51"/>
    <mergeCell ref="T52:T55"/>
    <mergeCell ref="U52:U55"/>
    <mergeCell ref="V52:V55"/>
    <mergeCell ref="W52:W55"/>
    <mergeCell ref="X52:X55"/>
    <mergeCell ref="Y52:Y55"/>
    <mergeCell ref="R56:R59"/>
    <mergeCell ref="S56:S59"/>
    <mergeCell ref="T56:T59"/>
    <mergeCell ref="U56:U59"/>
    <mergeCell ref="V56:V59"/>
    <mergeCell ref="W56:W59"/>
    <mergeCell ref="X56:X59"/>
    <mergeCell ref="Y56:Y59"/>
    <mergeCell ref="R97:R100"/>
    <mergeCell ref="S97:S100"/>
    <mergeCell ref="T97:T100"/>
    <mergeCell ref="U97:U100"/>
    <mergeCell ref="V97:V100"/>
    <mergeCell ref="W97:W100"/>
    <mergeCell ref="X97:X100"/>
    <mergeCell ref="Y97:Y100"/>
    <mergeCell ref="A97:A100"/>
    <mergeCell ref="B97:B100"/>
    <mergeCell ref="C97:C100"/>
    <mergeCell ref="D97:D100"/>
    <mergeCell ref="E97:E100"/>
    <mergeCell ref="F97:F100"/>
    <mergeCell ref="G97:G100"/>
    <mergeCell ref="H97:H100"/>
    <mergeCell ref="Q97:Q100"/>
  </mergeCells>
  <pageMargins left="0.59055118110236227" right="0.59055118110236227" top="1.1811023622047245" bottom="0.59055118110236227" header="0.31496062992125984" footer="0.31496062992125984"/>
  <pageSetup paperSize="9" scale="38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2023-12-04T08:53:03Z</dcterms:modified>
</cp:coreProperties>
</file>