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62913"/>
</workbook>
</file>

<file path=xl/calcChain.xml><?xml version="1.0" encoding="utf-8"?>
<calcChain xmlns="http://schemas.openxmlformats.org/spreadsheetml/2006/main">
  <c r="Q53" i="1" l="1"/>
  <c r="Q49" i="1"/>
  <c r="Q45" i="1"/>
  <c r="Q44" i="1"/>
  <c r="Q41" i="1"/>
  <c r="Q36" i="1"/>
  <c r="Q28" i="1"/>
  <c r="Q24" i="1"/>
  <c r="Q21" i="1"/>
  <c r="Q20" i="1" s="1"/>
  <c r="Q19" i="1"/>
  <c r="Q18" i="1"/>
  <c r="Q59" i="1" s="1"/>
  <c r="P53" i="1"/>
  <c r="P49" i="1"/>
  <c r="P45" i="1"/>
  <c r="P44" i="1"/>
  <c r="P41" i="1"/>
  <c r="P36" i="1"/>
  <c r="P28" i="1"/>
  <c r="P24" i="1"/>
  <c r="P21" i="1"/>
  <c r="P20" i="1" s="1"/>
  <c r="P19" i="1"/>
  <c r="P18" i="1"/>
  <c r="P59" i="1" s="1"/>
  <c r="P17" i="1"/>
  <c r="P58" i="1" s="1"/>
  <c r="P60" i="1" l="1"/>
  <c r="P57" i="1"/>
  <c r="Q17" i="1"/>
  <c r="Q16" i="1" s="1"/>
  <c r="Q60" i="1"/>
  <c r="P16" i="1"/>
  <c r="O19" i="1"/>
  <c r="R19" i="1"/>
  <c r="O18" i="1"/>
  <c r="O59" i="1" s="1"/>
  <c r="R18" i="1"/>
  <c r="R59" i="1" s="1"/>
  <c r="N18" i="1"/>
  <c r="N59" i="1" s="1"/>
  <c r="N19" i="1"/>
  <c r="N21" i="1"/>
  <c r="N17" i="1" s="1"/>
  <c r="O21" i="1"/>
  <c r="O17" i="1" s="1"/>
  <c r="O58" i="1" s="1"/>
  <c r="R21" i="1"/>
  <c r="R20" i="1" s="1"/>
  <c r="K19" i="1"/>
  <c r="K58" i="1"/>
  <c r="O36" i="1"/>
  <c r="R36" i="1"/>
  <c r="N36" i="1"/>
  <c r="J35" i="1"/>
  <c r="O32" i="1"/>
  <c r="N32" i="1"/>
  <c r="M32" i="1"/>
  <c r="L32" i="1"/>
  <c r="K32" i="1"/>
  <c r="Q58" i="1" l="1"/>
  <c r="Q57" i="1" s="1"/>
  <c r="R17" i="1"/>
  <c r="R58" i="1" s="1"/>
  <c r="N20" i="1"/>
  <c r="J32" i="1"/>
  <c r="O20" i="1"/>
  <c r="R16" i="1"/>
  <c r="O16" i="1"/>
  <c r="N16" i="1"/>
  <c r="N58" i="1"/>
  <c r="M19" i="1"/>
  <c r="M21" i="1"/>
  <c r="M17" i="1" s="1"/>
  <c r="M58" i="1" s="1"/>
  <c r="J58" i="1" s="1"/>
  <c r="M20" i="1" l="1"/>
  <c r="M18" i="1"/>
  <c r="M59" i="1" s="1"/>
  <c r="J59" i="1" s="1"/>
  <c r="R28" i="1"/>
  <c r="O28" i="1"/>
  <c r="N28" i="1"/>
  <c r="M28" i="1"/>
  <c r="L28" i="1"/>
  <c r="K28" i="1"/>
  <c r="J31" i="1"/>
  <c r="J30" i="1"/>
  <c r="J29" i="1"/>
  <c r="J28" i="1" l="1"/>
  <c r="R24" i="1"/>
  <c r="O24" i="1"/>
  <c r="N24" i="1"/>
  <c r="M24" i="1"/>
  <c r="L24" i="1"/>
  <c r="K24" i="1"/>
  <c r="J27" i="1"/>
  <c r="J26" i="1"/>
  <c r="J25" i="1"/>
  <c r="J24" i="1" l="1"/>
  <c r="L53" i="1"/>
  <c r="M53" i="1"/>
  <c r="N53" i="1"/>
  <c r="O53" i="1"/>
  <c r="R53" i="1"/>
  <c r="L44" i="1"/>
  <c r="L41" i="1" s="1"/>
  <c r="M44" i="1"/>
  <c r="N44" i="1"/>
  <c r="O44" i="1"/>
  <c r="R44" i="1"/>
  <c r="K44" i="1"/>
  <c r="K41" i="1" s="1"/>
  <c r="K53" i="1"/>
  <c r="L49" i="1"/>
  <c r="M49" i="1"/>
  <c r="N49" i="1"/>
  <c r="O49" i="1"/>
  <c r="R49" i="1"/>
  <c r="K49" i="1"/>
  <c r="L45" i="1"/>
  <c r="M45" i="1"/>
  <c r="N45" i="1"/>
  <c r="O45" i="1"/>
  <c r="R45" i="1"/>
  <c r="K45" i="1"/>
  <c r="J48" i="1"/>
  <c r="J52" i="1"/>
  <c r="J56" i="1"/>
  <c r="J23" i="1"/>
  <c r="J39" i="1"/>
  <c r="R41" i="1" l="1"/>
  <c r="R60" i="1"/>
  <c r="R57" i="1" s="1"/>
  <c r="O41" i="1"/>
  <c r="O60" i="1"/>
  <c r="N41" i="1"/>
  <c r="N60" i="1"/>
  <c r="M41" i="1"/>
  <c r="J41" i="1" s="1"/>
  <c r="M60" i="1"/>
  <c r="M57" i="1" s="1"/>
  <c r="J53" i="1"/>
  <c r="J49" i="1"/>
  <c r="J45" i="1"/>
  <c r="J44" i="1"/>
  <c r="L36" i="1"/>
  <c r="M36" i="1"/>
  <c r="K36" i="1"/>
  <c r="L20" i="1"/>
  <c r="K20" i="1"/>
  <c r="L19" i="1"/>
  <c r="M16" i="1"/>
  <c r="N57" i="1"/>
  <c r="L16" i="1" l="1"/>
  <c r="J19" i="1"/>
  <c r="J20" i="1"/>
  <c r="J36" i="1"/>
  <c r="K16" i="1"/>
  <c r="K60" i="1"/>
  <c r="L60" i="1"/>
  <c r="O57" i="1"/>
  <c r="J60" i="1" l="1"/>
  <c r="J16" i="1"/>
  <c r="L57" i="1"/>
  <c r="K57" i="1"/>
  <c r="E32" i="2"/>
  <c r="G20" i="2"/>
  <c r="H20" i="2"/>
  <c r="I20" i="2"/>
  <c r="J20" i="2"/>
  <c r="F20" i="2"/>
  <c r="J57" i="1" l="1"/>
</calcChain>
</file>

<file path=xl/sharedStrings.xml><?xml version="1.0" encoding="utf-8"?>
<sst xmlns="http://schemas.openxmlformats.org/spreadsheetml/2006/main" count="235" uniqueCount="68">
  <si>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</si>
  <si>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</si>
  <si>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</si>
  <si>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</si>
  <si>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</si>
  <si>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</si>
  <si>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</si>
  <si>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</si>
  <si>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</si>
  <si>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</si>
  <si>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</si>
  <si>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</si>
  <si>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</si>
  <si>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</si>
  <si>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2020 год</t>
  </si>
  <si>
    <t>МЕРОПРИЯТИЯ  ПОДПРОГРАММЫ 5 МУНИЦИПАЛЬНОЙ ПРОГРАММЫ</t>
  </si>
  <si>
    <t>Задача 1 ПП - Оказание содействия повышению финансовой устойчивости СОНКО, осуществляющих деятельность на территории района, в целях увеличения объемов услуг, оказываемых ими населению района</t>
  </si>
  <si>
    <t>Задача 2 ПП - Повышение профессионального уровня работников и добровольцев СОНКО</t>
  </si>
  <si>
    <t>1.1.</t>
  </si>
  <si>
    <t>2.1.</t>
  </si>
  <si>
    <t>2.2.</t>
  </si>
  <si>
    <t>2.3.</t>
  </si>
  <si>
    <t>ед.</t>
  </si>
  <si>
    <t>чел.</t>
  </si>
  <si>
    <t>Таблица 7.5.4</t>
  </si>
  <si>
    <t>2021 год</t>
  </si>
  <si>
    <t>в том числе по годам реализации ПП</t>
  </si>
  <si>
    <t>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</si>
  <si>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</si>
  <si>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</si>
  <si>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</si>
  <si>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</si>
  <si>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</si>
  <si>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Единица измерения</t>
  </si>
  <si>
    <t>Главный распорядитель бюджетных средств 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</si>
  <si>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</si>
  <si>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</si>
  <si>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</si>
  <si>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</si>
  <si>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01</t>
  </si>
  <si>
    <t>2022 год</t>
  </si>
  <si>
    <t>2023 год</t>
  </si>
  <si>
    <t>2024 год</t>
  </si>
  <si>
    <t>2025 год</t>
  </si>
  <si>
    <t>мероприятие 1 ОМ 1 ПП  - Предоставление субсидий социально ориентированным некоммерческим организациям, не являющимся государственными (муниципальными) учреждениями, осуществляющим деятельность в социальной сфере</t>
  </si>
  <si>
    <t>мероприятие 2 ОМ 1 ПП  - Предоставление имущественной поддержки СОНКО на льготной или безвозмездной основе</t>
  </si>
  <si>
    <t>Основное мероприятие 2 ПП - предоставление информационной и консультационной поддержки СОНКО, оказание содействия СОНКО в области подготовки, переподготовки и повышения квалификации дополнительного профессионального образования работников и добровольцев СОНКО</t>
  </si>
  <si>
    <t>мероприятие 1 ОМ 2 ПП  - Оказание информационной и консультационной поддержки СОНКО</t>
  </si>
  <si>
    <t>мероприятие 2 ОМ 2 ПП  - Оказание содействия  в области подготовки, переподготовки и повышения квалификации работников и добровольцев СОНКО</t>
  </si>
  <si>
    <t>мероприятие 3 ОМ 2 ПП  - Обеспечение функионирования инфраструктуры поддержки СОНКО (ресурсный центр)</t>
  </si>
  <si>
    <t>Приложение к Подпрограмме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</si>
  <si>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федеральный бюджет</t>
  </si>
  <si>
    <t>обдастной бюджет</t>
  </si>
  <si>
    <t>Число работников и добровольцев СОНКО прошедших обучение по образовательным программам и семинарам</t>
  </si>
  <si>
    <t>Число зарегистрированных на территории района СОНКО</t>
  </si>
  <si>
    <t>Число СОНКО, получивших имущественную поддержку</t>
  </si>
  <si>
    <t>Число СОНКО, получивших финансовую поддержку за счет средств районного бюджета</t>
  </si>
  <si>
    <t>Цель муниципальной подпрограммы - Создание условий для эффективного участия социально ориентированных некоммерческих организаций (далее – СОНКО) в социально-экономическом развитии Калачинского муниципального района Омской области</t>
  </si>
  <si>
    <t>Основное мероприятие 1 ПП - 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</si>
  <si>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мероприятие 2 мероприятия 1 ОМ 1 ПП - Предоставление поддержки (субсидии) ресурсным центрам СОНКО</t>
  </si>
  <si>
    <t>мероприятие 1 мероприятия 1 ОМ 1 ПП - Предоставление поддержки (субсидии) в целях переподготовки и повышения квалификации работников и добровольцев СОНКО</t>
  </si>
  <si>
    <t>1.3.</t>
  </si>
  <si>
    <t>Приложение № 2</t>
  </si>
  <si>
    <t>мероприятие 3 ОМ 1 ПП  - Поддержка социально ориентированных некоммерческих организаций, осуществляющих деятельность на территории Калачинского муниципального района в социальной сфере</t>
  </si>
  <si>
    <t>1.1.1.</t>
  </si>
  <si>
    <t>1.1.2.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</si>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</sst>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0"/>
  <sheetViews>
    <sheetView tabSelected="1" view="pageBreakPreview" topLeftCell="B40" zoomScale="59" zoomScaleNormal="80" zoomScaleSheetLayoutView="59" workbookViewId="0">
      <selection activeCell="E36" sqref="E36:E39"/>
    </sheetView>
  </sheetViews>
  <sheetFormatPr defaultRowHeight="14.4" x14ac:dyDescent="0.3"/>
  <cols>
    <col min="1" max="1" width="10.88671875" bestFit="1" customWidth="1"/>
    <col min="2" max="2" width="36.33203125" customWidth="1"/>
    <col min="3" max="4" width="9.33203125" bestFit="1" customWidth="1"/>
    <col min="5" max="5" width="17" customWidth="1"/>
    <col min="6" max="6" width="10.5546875" customWidth="1"/>
    <col min="7" max="7" width="11.88671875" customWidth="1"/>
    <col min="8" max="8" width="13.77734375" customWidth="1"/>
    <col min="9" max="9" width="15" customWidth="1"/>
    <col min="10" max="10" width="11.88671875" bestFit="1" customWidth="1"/>
    <col min="11" max="11" width="11.33203125" customWidth="1"/>
    <col min="12" max="12" width="10.6640625" bestFit="1" customWidth="1"/>
    <col min="13" max="13" width="11.88671875" customWidth="1"/>
    <col min="14" max="14" width="12.88671875" customWidth="1"/>
    <col min="15" max="18" width="11" customWidth="1"/>
    <col min="19" max="19" width="29.6640625" customWidth="1"/>
    <col min="20" max="21" width="9.33203125" bestFit="1" customWidth="1"/>
    <col min="22" max="22" width="9.5546875" customWidth="1"/>
    <col min="23" max="24" width="9.6640625" customWidth="1"/>
    <col min="25" max="25" width="9.33203125" customWidth="1"/>
  </cols>
  <sheetData>
    <row r="1" spans="1:29" x14ac:dyDescent="0.3">
      <c r="U1" s="44" t="s">
        <v>62</v>
      </c>
      <c r="V1" s="44"/>
      <c r="W1" s="44"/>
      <c r="X1" s="44"/>
      <c r="Y1" s="44"/>
      <c r="Z1" s="44"/>
    </row>
    <row r="2" spans="1:29" ht="30" customHeight="1" x14ac:dyDescent="0.3">
      <c r="U2" s="22" t="s">
        <v>50</v>
      </c>
      <c r="V2" s="22"/>
      <c r="W2" s="22"/>
      <c r="X2" s="22"/>
      <c r="Y2" s="22"/>
      <c r="Z2" s="22"/>
      <c r="AA2" s="22"/>
      <c r="AB2" s="22"/>
      <c r="AC2" s="22"/>
    </row>
    <row r="3" spans="1:29" ht="30" customHeight="1" x14ac:dyDescent="0.3">
      <c r="U3" s="22"/>
      <c r="V3" s="22"/>
      <c r="W3" s="22"/>
      <c r="X3" s="22"/>
      <c r="Y3" s="22"/>
      <c r="Z3" s="22"/>
      <c r="AA3" s="22"/>
      <c r="AB3" s="22"/>
      <c r="AC3" s="22"/>
    </row>
    <row r="4" spans="1:29" ht="30" customHeight="1" x14ac:dyDescent="0.3">
      <c r="U4" s="22"/>
      <c r="V4" s="22"/>
      <c r="W4" s="22"/>
      <c r="X4" s="22"/>
      <c r="Y4" s="22"/>
      <c r="Z4" s="22"/>
      <c r="AA4" s="22"/>
      <c r="AB4" s="22"/>
      <c r="AC4" s="22"/>
    </row>
    <row r="5" spans="1:29" ht="30" customHeight="1" x14ac:dyDescent="0.3">
      <c r="U5" s="22"/>
      <c r="V5" s="22"/>
      <c r="W5" s="22"/>
      <c r="X5" s="22"/>
      <c r="Y5" s="22"/>
      <c r="Z5" s="22"/>
      <c r="AA5" s="22"/>
      <c r="AB5" s="22"/>
      <c r="AC5" s="22"/>
    </row>
    <row r="6" spans="1:29" ht="17.25" customHeight="1" x14ac:dyDescent="0.3">
      <c r="A6" s="23" t="s">
        <v>24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x14ac:dyDescent="0.3">
      <c r="A7" s="34" t="s">
        <v>15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9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9" ht="25.5" customHeight="1" x14ac:dyDescent="0.3">
      <c r="A9" s="17" t="s">
        <v>0</v>
      </c>
      <c r="B9" s="17" t="s">
        <v>27</v>
      </c>
      <c r="C9" s="18" t="s">
        <v>28</v>
      </c>
      <c r="D9" s="18"/>
      <c r="E9" s="35" t="s">
        <v>34</v>
      </c>
      <c r="F9" s="24" t="s">
        <v>9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  <c r="S9" s="36" t="s">
        <v>8</v>
      </c>
      <c r="T9" s="37"/>
      <c r="U9" s="37"/>
      <c r="V9" s="37"/>
      <c r="W9" s="37"/>
      <c r="X9" s="37"/>
      <c r="Y9" s="37"/>
      <c r="Z9" s="37"/>
      <c r="AA9" s="37"/>
      <c r="AB9" s="37"/>
      <c r="AC9" s="38"/>
    </row>
    <row r="10" spans="1:29" ht="24.75" customHeight="1" x14ac:dyDescent="0.3">
      <c r="A10" s="17"/>
      <c r="B10" s="17"/>
      <c r="C10" s="18"/>
      <c r="D10" s="18"/>
      <c r="E10" s="35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  <c r="S10" s="17" t="s">
        <v>31</v>
      </c>
      <c r="T10" s="42" t="s">
        <v>33</v>
      </c>
      <c r="U10" s="36" t="s">
        <v>32</v>
      </c>
      <c r="V10" s="37"/>
      <c r="W10" s="37"/>
      <c r="X10" s="37"/>
      <c r="Y10" s="37"/>
      <c r="Z10" s="37"/>
      <c r="AA10" s="37"/>
      <c r="AB10" s="37"/>
      <c r="AC10" s="38"/>
    </row>
    <row r="11" spans="1:29" ht="43.5" customHeight="1" x14ac:dyDescent="0.3">
      <c r="A11" s="17"/>
      <c r="B11" s="17"/>
      <c r="C11" s="18"/>
      <c r="D11" s="18"/>
      <c r="E11" s="35"/>
      <c r="F11" s="39" t="s">
        <v>35</v>
      </c>
      <c r="G11" s="40"/>
      <c r="H11" s="41"/>
      <c r="I11" s="18" t="s">
        <v>29</v>
      </c>
      <c r="J11" s="17" t="s">
        <v>30</v>
      </c>
      <c r="K11" s="36" t="s">
        <v>26</v>
      </c>
      <c r="L11" s="37"/>
      <c r="M11" s="37"/>
      <c r="N11" s="37"/>
      <c r="O11" s="37"/>
      <c r="P11" s="37"/>
      <c r="Q11" s="37"/>
      <c r="R11" s="38"/>
      <c r="S11" s="17"/>
      <c r="T11" s="42"/>
      <c r="U11" s="17" t="s">
        <v>30</v>
      </c>
      <c r="V11" s="36" t="s">
        <v>26</v>
      </c>
      <c r="W11" s="37"/>
      <c r="X11" s="37"/>
      <c r="Y11" s="37"/>
      <c r="Z11" s="37"/>
      <c r="AA11" s="37"/>
      <c r="AB11" s="37"/>
      <c r="AC11" s="38"/>
    </row>
    <row r="12" spans="1:29" ht="99" customHeight="1" x14ac:dyDescent="0.3">
      <c r="A12" s="17"/>
      <c r="B12" s="17"/>
      <c r="C12" s="4" t="s">
        <v>1</v>
      </c>
      <c r="D12" s="4" t="s">
        <v>2</v>
      </c>
      <c r="E12" s="35"/>
      <c r="F12" s="5" t="s">
        <v>36</v>
      </c>
      <c r="G12" s="5" t="s">
        <v>37</v>
      </c>
      <c r="H12" s="5" t="s">
        <v>38</v>
      </c>
      <c r="I12" s="18"/>
      <c r="J12" s="17"/>
      <c r="K12" s="4" t="s">
        <v>14</v>
      </c>
      <c r="L12" s="4" t="s">
        <v>25</v>
      </c>
      <c r="M12" s="4" t="s">
        <v>40</v>
      </c>
      <c r="N12" s="4" t="s">
        <v>41</v>
      </c>
      <c r="O12" s="4" t="s">
        <v>42</v>
      </c>
      <c r="P12" s="10" t="s">
        <v>43</v>
      </c>
      <c r="Q12" s="10" t="s">
        <v>66</v>
      </c>
      <c r="R12" s="10" t="s">
        <v>67</v>
      </c>
      <c r="S12" s="17"/>
      <c r="T12" s="42"/>
      <c r="U12" s="17"/>
      <c r="V12" s="8" t="s">
        <v>14</v>
      </c>
      <c r="W12" s="8" t="s">
        <v>25</v>
      </c>
      <c r="X12" s="8" t="s">
        <v>40</v>
      </c>
      <c r="Y12" s="8" t="s">
        <v>41</v>
      </c>
      <c r="Z12" s="8" t="s">
        <v>42</v>
      </c>
      <c r="AA12" s="10" t="s">
        <v>43</v>
      </c>
      <c r="AB12" s="10" t="s">
        <v>43</v>
      </c>
      <c r="AC12" s="8" t="s">
        <v>43</v>
      </c>
    </row>
    <row r="13" spans="1:29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  <c r="U13" s="6">
        <v>21</v>
      </c>
      <c r="V13" s="6">
        <v>22</v>
      </c>
      <c r="W13" s="6">
        <v>23</v>
      </c>
      <c r="X13" s="6">
        <v>24</v>
      </c>
      <c r="Y13" s="6">
        <v>25</v>
      </c>
      <c r="Z13" s="6">
        <v>26</v>
      </c>
      <c r="AA13" s="6">
        <v>27</v>
      </c>
      <c r="AB13" s="6">
        <v>28</v>
      </c>
      <c r="AC13" s="6">
        <v>29</v>
      </c>
    </row>
    <row r="14" spans="1:29" x14ac:dyDescent="0.3">
      <c r="A14" s="31" t="s">
        <v>57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3">
      <c r="A15" s="31" t="s">
        <v>16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25.8" customHeight="1" x14ac:dyDescent="0.3">
      <c r="A16" s="17">
        <v>1</v>
      </c>
      <c r="B16" s="18" t="s">
        <v>58</v>
      </c>
      <c r="C16" s="17">
        <v>2020</v>
      </c>
      <c r="D16" s="17">
        <v>2025</v>
      </c>
      <c r="E16" s="18" t="s">
        <v>6</v>
      </c>
      <c r="F16" s="18" t="s">
        <v>5</v>
      </c>
      <c r="G16" s="18" t="s">
        <v>5</v>
      </c>
      <c r="H16" s="18" t="s">
        <v>5</v>
      </c>
      <c r="I16" s="7" t="s">
        <v>3</v>
      </c>
      <c r="J16" s="9">
        <f>SUM(K16:R16)</f>
        <v>3184598.66</v>
      </c>
      <c r="K16" s="9">
        <f>K19</f>
        <v>400000</v>
      </c>
      <c r="L16" s="9">
        <f t="shared" ref="L16" si="0">L19</f>
        <v>400000</v>
      </c>
      <c r="M16" s="9">
        <f>M17+M18+M19</f>
        <v>679346.79</v>
      </c>
      <c r="N16" s="9">
        <f t="shared" ref="N16:R16" si="1">N17+N18+N19</f>
        <v>705251.87</v>
      </c>
      <c r="O16" s="9">
        <f t="shared" si="1"/>
        <v>500000</v>
      </c>
      <c r="P16" s="9">
        <f t="shared" ref="P16:Q16" si="2">P17+P18+P19</f>
        <v>500000</v>
      </c>
      <c r="Q16" s="9">
        <f t="shared" si="2"/>
        <v>0</v>
      </c>
      <c r="R16" s="9">
        <f t="shared" si="1"/>
        <v>0</v>
      </c>
      <c r="S16" s="18" t="s">
        <v>5</v>
      </c>
      <c r="T16" s="18" t="s">
        <v>5</v>
      </c>
      <c r="U16" s="17" t="s">
        <v>5</v>
      </c>
      <c r="V16" s="17" t="s">
        <v>5</v>
      </c>
      <c r="W16" s="17" t="s">
        <v>5</v>
      </c>
      <c r="X16" s="17" t="s">
        <v>5</v>
      </c>
      <c r="Y16" s="17" t="s">
        <v>5</v>
      </c>
      <c r="Z16" s="17" t="s">
        <v>5</v>
      </c>
      <c r="AA16" s="17" t="s">
        <v>5</v>
      </c>
      <c r="AB16" s="17" t="s">
        <v>5</v>
      </c>
      <c r="AC16" s="17" t="s">
        <v>5</v>
      </c>
    </row>
    <row r="17" spans="1:29" ht="42" customHeight="1" x14ac:dyDescent="0.3">
      <c r="A17" s="17"/>
      <c r="B17" s="18"/>
      <c r="C17" s="17"/>
      <c r="D17" s="17"/>
      <c r="E17" s="18"/>
      <c r="F17" s="18"/>
      <c r="G17" s="18"/>
      <c r="H17" s="18"/>
      <c r="I17" s="2" t="s">
        <v>51</v>
      </c>
      <c r="J17" s="9">
        <v>0</v>
      </c>
      <c r="K17" s="9">
        <v>0</v>
      </c>
      <c r="L17" s="9">
        <v>0</v>
      </c>
      <c r="M17" s="9">
        <f>M21+M25+M29+M37</f>
        <v>0</v>
      </c>
      <c r="N17" s="9">
        <f>N21+N33+N37</f>
        <v>0</v>
      </c>
      <c r="O17" s="9">
        <f t="shared" ref="O17:R17" si="3">O21+O33+O37</f>
        <v>0</v>
      </c>
      <c r="P17" s="9">
        <f t="shared" ref="P17:Q17" si="4">P21+P33+P37</f>
        <v>0</v>
      </c>
      <c r="Q17" s="9">
        <f t="shared" si="4"/>
        <v>0</v>
      </c>
      <c r="R17" s="9">
        <f t="shared" si="3"/>
        <v>0</v>
      </c>
      <c r="S17" s="18"/>
      <c r="T17" s="18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42" customHeight="1" x14ac:dyDescent="0.3">
      <c r="A18" s="17"/>
      <c r="B18" s="18"/>
      <c r="C18" s="17"/>
      <c r="D18" s="17"/>
      <c r="E18" s="18"/>
      <c r="F18" s="18"/>
      <c r="G18" s="18"/>
      <c r="H18" s="18"/>
      <c r="I18" s="2" t="s">
        <v>52</v>
      </c>
      <c r="J18" s="9">
        <v>0</v>
      </c>
      <c r="K18" s="9">
        <v>0</v>
      </c>
      <c r="L18" s="9">
        <v>0</v>
      </c>
      <c r="M18" s="9">
        <f>M22+M26+M30+M38</f>
        <v>179346.79</v>
      </c>
      <c r="N18" s="9">
        <f t="shared" ref="N18:R19" si="5">N22+N34+N38</f>
        <v>205251.87</v>
      </c>
      <c r="O18" s="9">
        <f t="shared" si="5"/>
        <v>0</v>
      </c>
      <c r="P18" s="9">
        <f t="shared" ref="P18:Q18" si="6">P22+P34+P38</f>
        <v>0</v>
      </c>
      <c r="Q18" s="9">
        <f t="shared" si="6"/>
        <v>0</v>
      </c>
      <c r="R18" s="9">
        <f t="shared" si="5"/>
        <v>0</v>
      </c>
      <c r="S18" s="18"/>
      <c r="T18" s="18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ht="42" customHeight="1" x14ac:dyDescent="0.3">
      <c r="A19" s="17"/>
      <c r="B19" s="18"/>
      <c r="C19" s="17"/>
      <c r="D19" s="17"/>
      <c r="E19" s="18"/>
      <c r="F19" s="18"/>
      <c r="G19" s="18"/>
      <c r="H19" s="18"/>
      <c r="I19" s="2" t="s">
        <v>4</v>
      </c>
      <c r="J19" s="9">
        <f t="shared" ref="J19:J39" si="7">SUM(K19:R19)</f>
        <v>2800000</v>
      </c>
      <c r="K19" s="9">
        <f>K23+K39</f>
        <v>400000</v>
      </c>
      <c r="L19" s="9">
        <f t="shared" ref="L19" si="8">L23+L39</f>
        <v>400000</v>
      </c>
      <c r="M19" s="9">
        <f>M23+M27+M31+M39</f>
        <v>500000</v>
      </c>
      <c r="N19" s="9">
        <f t="shared" si="5"/>
        <v>500000</v>
      </c>
      <c r="O19" s="9">
        <f t="shared" si="5"/>
        <v>500000</v>
      </c>
      <c r="P19" s="9">
        <f t="shared" ref="P19:Q19" si="9">P23+P35+P39</f>
        <v>500000</v>
      </c>
      <c r="Q19" s="9">
        <f t="shared" si="9"/>
        <v>0</v>
      </c>
      <c r="R19" s="9">
        <f t="shared" si="5"/>
        <v>0</v>
      </c>
      <c r="S19" s="18"/>
      <c r="T19" s="18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ht="24.6" customHeight="1" x14ac:dyDescent="0.3">
      <c r="A20" s="17" t="s">
        <v>18</v>
      </c>
      <c r="B20" s="18" t="s">
        <v>44</v>
      </c>
      <c r="C20" s="17">
        <v>2020</v>
      </c>
      <c r="D20" s="17">
        <v>2025</v>
      </c>
      <c r="E20" s="18" t="s">
        <v>6</v>
      </c>
      <c r="F20" s="18">
        <v>10</v>
      </c>
      <c r="G20" s="18">
        <v>6</v>
      </c>
      <c r="H20" s="30" t="s">
        <v>39</v>
      </c>
      <c r="I20" s="7" t="s">
        <v>3</v>
      </c>
      <c r="J20" s="9">
        <f t="shared" si="7"/>
        <v>1429346.79</v>
      </c>
      <c r="K20" s="9">
        <f>K23</f>
        <v>400000</v>
      </c>
      <c r="L20" s="9">
        <f t="shared" ref="L20" si="10">L23</f>
        <v>400000</v>
      </c>
      <c r="M20" s="9">
        <f>M21+M22+M23</f>
        <v>629346.79</v>
      </c>
      <c r="N20" s="9">
        <f t="shared" ref="N20:R20" si="11">N21+N22+N23</f>
        <v>0</v>
      </c>
      <c r="O20" s="9">
        <f t="shared" si="11"/>
        <v>0</v>
      </c>
      <c r="P20" s="9">
        <f t="shared" ref="P20:Q20" si="12">P21+P22+P23</f>
        <v>0</v>
      </c>
      <c r="Q20" s="9">
        <f t="shared" si="12"/>
        <v>0</v>
      </c>
      <c r="R20" s="9">
        <f t="shared" si="11"/>
        <v>0</v>
      </c>
      <c r="S20" s="18" t="s">
        <v>56</v>
      </c>
      <c r="T20" s="17" t="s">
        <v>22</v>
      </c>
      <c r="U20" s="17">
        <v>32</v>
      </c>
      <c r="V20" s="17">
        <v>4</v>
      </c>
      <c r="W20" s="17">
        <v>4</v>
      </c>
      <c r="X20" s="17">
        <v>6</v>
      </c>
      <c r="Y20" s="17">
        <v>6</v>
      </c>
      <c r="Z20" s="43">
        <v>6</v>
      </c>
      <c r="AA20" s="11">
        <v>6</v>
      </c>
      <c r="AB20" s="11">
        <v>0</v>
      </c>
      <c r="AC20" s="11">
        <v>0</v>
      </c>
    </row>
    <row r="21" spans="1:29" ht="27.6" x14ac:dyDescent="0.3">
      <c r="A21" s="17"/>
      <c r="B21" s="18"/>
      <c r="C21" s="17"/>
      <c r="D21" s="17"/>
      <c r="E21" s="18"/>
      <c r="F21" s="18"/>
      <c r="G21" s="18"/>
      <c r="H21" s="30"/>
      <c r="I21" s="2" t="s">
        <v>51</v>
      </c>
      <c r="J21" s="9">
        <v>0</v>
      </c>
      <c r="K21" s="9">
        <v>0</v>
      </c>
      <c r="L21" s="9">
        <v>0</v>
      </c>
      <c r="M21" s="9">
        <f>M25+M29</f>
        <v>0</v>
      </c>
      <c r="N21" s="9">
        <f t="shared" ref="N21:R21" si="13">N25+N29</f>
        <v>0</v>
      </c>
      <c r="O21" s="9">
        <f t="shared" si="13"/>
        <v>0</v>
      </c>
      <c r="P21" s="9">
        <f t="shared" ref="P21:Q21" si="14">P25+P29</f>
        <v>0</v>
      </c>
      <c r="Q21" s="9">
        <f t="shared" si="14"/>
        <v>0</v>
      </c>
      <c r="R21" s="9">
        <f t="shared" si="13"/>
        <v>0</v>
      </c>
      <c r="S21" s="18"/>
      <c r="T21" s="17"/>
      <c r="U21" s="17"/>
      <c r="V21" s="17"/>
      <c r="W21" s="17"/>
      <c r="X21" s="17"/>
      <c r="Y21" s="17"/>
      <c r="Z21" s="43"/>
      <c r="AA21" s="12"/>
      <c r="AB21" s="12"/>
      <c r="AC21" s="12"/>
    </row>
    <row r="22" spans="1:29" ht="27.6" x14ac:dyDescent="0.3">
      <c r="A22" s="17"/>
      <c r="B22" s="18"/>
      <c r="C22" s="17"/>
      <c r="D22" s="17"/>
      <c r="E22" s="18"/>
      <c r="F22" s="18"/>
      <c r="G22" s="18"/>
      <c r="H22" s="30"/>
      <c r="I22" s="2" t="s">
        <v>52</v>
      </c>
      <c r="J22" s="9">
        <v>0</v>
      </c>
      <c r="K22" s="9">
        <v>0</v>
      </c>
      <c r="L22" s="9">
        <v>0</v>
      </c>
      <c r="M22" s="9">
        <v>179346.79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8"/>
      <c r="T22" s="17"/>
      <c r="U22" s="17"/>
      <c r="V22" s="17"/>
      <c r="W22" s="17"/>
      <c r="X22" s="17"/>
      <c r="Y22" s="17"/>
      <c r="Z22" s="43"/>
      <c r="AA22" s="12"/>
      <c r="AB22" s="12"/>
      <c r="AC22" s="12"/>
    </row>
    <row r="23" spans="1:29" ht="47.25" customHeight="1" x14ac:dyDescent="0.3">
      <c r="A23" s="17"/>
      <c r="B23" s="18"/>
      <c r="C23" s="17"/>
      <c r="D23" s="17"/>
      <c r="E23" s="18"/>
      <c r="F23" s="18"/>
      <c r="G23" s="18"/>
      <c r="H23" s="30"/>
      <c r="I23" s="2" t="s">
        <v>4</v>
      </c>
      <c r="J23" s="9">
        <f t="shared" si="7"/>
        <v>1250000</v>
      </c>
      <c r="K23" s="9">
        <v>400000</v>
      </c>
      <c r="L23" s="9">
        <v>400000</v>
      </c>
      <c r="M23" s="9">
        <v>450000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8"/>
      <c r="T23" s="17"/>
      <c r="U23" s="17"/>
      <c r="V23" s="17"/>
      <c r="W23" s="17"/>
      <c r="X23" s="17"/>
      <c r="Y23" s="17"/>
      <c r="Z23" s="43"/>
      <c r="AA23" s="13"/>
      <c r="AB23" s="13"/>
      <c r="AC23" s="13"/>
    </row>
    <row r="24" spans="1:29" ht="36" customHeight="1" x14ac:dyDescent="0.3">
      <c r="A24" s="14" t="s">
        <v>64</v>
      </c>
      <c r="B24" s="19" t="s">
        <v>60</v>
      </c>
      <c r="C24" s="17">
        <v>2020</v>
      </c>
      <c r="D24" s="17">
        <v>2025</v>
      </c>
      <c r="E24" s="18" t="s">
        <v>6</v>
      </c>
      <c r="F24" s="19" t="s">
        <v>5</v>
      </c>
      <c r="G24" s="19" t="s">
        <v>5</v>
      </c>
      <c r="H24" s="45" t="s">
        <v>5</v>
      </c>
      <c r="I24" s="7" t="s">
        <v>3</v>
      </c>
      <c r="J24" s="9">
        <f t="shared" ref="J24:R24" si="15">J25+J26+J27</f>
        <v>0</v>
      </c>
      <c r="K24" s="9">
        <f t="shared" si="15"/>
        <v>0</v>
      </c>
      <c r="L24" s="9">
        <f t="shared" si="15"/>
        <v>0</v>
      </c>
      <c r="M24" s="9">
        <f t="shared" si="15"/>
        <v>0</v>
      </c>
      <c r="N24" s="9">
        <f t="shared" si="15"/>
        <v>0</v>
      </c>
      <c r="O24" s="9">
        <f t="shared" si="15"/>
        <v>0</v>
      </c>
      <c r="P24" s="9">
        <f t="shared" ref="P24:Q24" si="16">P25+P26+P27</f>
        <v>0</v>
      </c>
      <c r="Q24" s="9">
        <f t="shared" si="16"/>
        <v>0</v>
      </c>
      <c r="R24" s="9">
        <f t="shared" si="15"/>
        <v>0</v>
      </c>
      <c r="S24" s="19" t="s">
        <v>5</v>
      </c>
      <c r="T24" s="14" t="s">
        <v>5</v>
      </c>
      <c r="U24" s="14" t="s">
        <v>5</v>
      </c>
      <c r="V24" s="14" t="s">
        <v>5</v>
      </c>
      <c r="W24" s="14" t="s">
        <v>5</v>
      </c>
      <c r="X24" s="14" t="s">
        <v>5</v>
      </c>
      <c r="Y24" s="14" t="s">
        <v>5</v>
      </c>
      <c r="Z24" s="11" t="s">
        <v>5</v>
      </c>
      <c r="AA24" s="11" t="s">
        <v>5</v>
      </c>
      <c r="AB24" s="11" t="s">
        <v>5</v>
      </c>
      <c r="AC24" s="11" t="s">
        <v>5</v>
      </c>
    </row>
    <row r="25" spans="1:29" ht="29.25" customHeight="1" x14ac:dyDescent="0.3">
      <c r="A25" s="15"/>
      <c r="B25" s="20"/>
      <c r="C25" s="17"/>
      <c r="D25" s="17"/>
      <c r="E25" s="18"/>
      <c r="F25" s="20"/>
      <c r="G25" s="20"/>
      <c r="H25" s="46"/>
      <c r="I25" s="2" t="s">
        <v>51</v>
      </c>
      <c r="J25" s="9">
        <f>K25+L25+M25+N25+O25+R25</f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20"/>
      <c r="T25" s="15"/>
      <c r="U25" s="15"/>
      <c r="V25" s="15"/>
      <c r="W25" s="15"/>
      <c r="X25" s="15"/>
      <c r="Y25" s="15"/>
      <c r="Z25" s="12"/>
      <c r="AA25" s="12"/>
      <c r="AB25" s="12"/>
      <c r="AC25" s="12"/>
    </row>
    <row r="26" spans="1:29" ht="32.25" customHeight="1" x14ac:dyDescent="0.3">
      <c r="A26" s="15"/>
      <c r="B26" s="20"/>
      <c r="C26" s="17"/>
      <c r="D26" s="17"/>
      <c r="E26" s="18"/>
      <c r="F26" s="20"/>
      <c r="G26" s="20"/>
      <c r="H26" s="46"/>
      <c r="I26" s="2" t="s">
        <v>52</v>
      </c>
      <c r="J26" s="9">
        <f>K26+L26+M26+N26+O26+R26</f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20"/>
      <c r="T26" s="15"/>
      <c r="U26" s="15"/>
      <c r="V26" s="15"/>
      <c r="W26" s="15"/>
      <c r="X26" s="15"/>
      <c r="Y26" s="15"/>
      <c r="Z26" s="12"/>
      <c r="AA26" s="12"/>
      <c r="AB26" s="12"/>
      <c r="AC26" s="12"/>
    </row>
    <row r="27" spans="1:29" ht="28.5" customHeight="1" x14ac:dyDescent="0.3">
      <c r="A27" s="16"/>
      <c r="B27" s="21"/>
      <c r="C27" s="17"/>
      <c r="D27" s="17"/>
      <c r="E27" s="18"/>
      <c r="F27" s="21"/>
      <c r="G27" s="21"/>
      <c r="H27" s="47"/>
      <c r="I27" s="2" t="s">
        <v>4</v>
      </c>
      <c r="J27" s="9">
        <f>K27+L27+M27+N27+O27+R27</f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21"/>
      <c r="T27" s="16"/>
      <c r="U27" s="16"/>
      <c r="V27" s="16"/>
      <c r="W27" s="16"/>
      <c r="X27" s="16"/>
      <c r="Y27" s="16"/>
      <c r="Z27" s="13"/>
      <c r="AA27" s="13"/>
      <c r="AB27" s="13"/>
      <c r="AC27" s="13"/>
    </row>
    <row r="28" spans="1:29" ht="23.4" customHeight="1" x14ac:dyDescent="0.3">
      <c r="A28" s="14" t="s">
        <v>65</v>
      </c>
      <c r="B28" s="19" t="s">
        <v>59</v>
      </c>
      <c r="C28" s="14">
        <v>2020</v>
      </c>
      <c r="D28" s="14">
        <v>2025</v>
      </c>
      <c r="E28" s="18" t="s">
        <v>6</v>
      </c>
      <c r="F28" s="19" t="s">
        <v>5</v>
      </c>
      <c r="G28" s="19" t="s">
        <v>5</v>
      </c>
      <c r="H28" s="45" t="s">
        <v>5</v>
      </c>
      <c r="I28" s="7" t="s">
        <v>3</v>
      </c>
      <c r="J28" s="9">
        <f t="shared" ref="J28:R28" si="17">J29+J30+J31</f>
        <v>50000</v>
      </c>
      <c r="K28" s="9">
        <f t="shared" si="17"/>
        <v>0</v>
      </c>
      <c r="L28" s="9">
        <f t="shared" si="17"/>
        <v>0</v>
      </c>
      <c r="M28" s="9">
        <f t="shared" si="17"/>
        <v>50000</v>
      </c>
      <c r="N28" s="9">
        <f t="shared" si="17"/>
        <v>0</v>
      </c>
      <c r="O28" s="9">
        <f t="shared" si="17"/>
        <v>0</v>
      </c>
      <c r="P28" s="9">
        <f t="shared" ref="P28:Q28" si="18">P29+P30+P31</f>
        <v>0</v>
      </c>
      <c r="Q28" s="9">
        <f t="shared" si="18"/>
        <v>0</v>
      </c>
      <c r="R28" s="9">
        <f t="shared" si="17"/>
        <v>0</v>
      </c>
      <c r="S28" s="19" t="s">
        <v>5</v>
      </c>
      <c r="T28" s="14" t="s">
        <v>5</v>
      </c>
      <c r="U28" s="14" t="s">
        <v>5</v>
      </c>
      <c r="V28" s="14" t="s">
        <v>5</v>
      </c>
      <c r="W28" s="14" t="s">
        <v>5</v>
      </c>
      <c r="X28" s="14" t="s">
        <v>5</v>
      </c>
      <c r="Y28" s="14" t="s">
        <v>5</v>
      </c>
      <c r="Z28" s="11" t="s">
        <v>5</v>
      </c>
      <c r="AA28" s="11" t="s">
        <v>5</v>
      </c>
      <c r="AB28" s="11" t="s">
        <v>5</v>
      </c>
      <c r="AC28" s="11" t="s">
        <v>5</v>
      </c>
    </row>
    <row r="29" spans="1:29" ht="32.25" customHeight="1" x14ac:dyDescent="0.3">
      <c r="A29" s="15"/>
      <c r="B29" s="20"/>
      <c r="C29" s="15"/>
      <c r="D29" s="15"/>
      <c r="E29" s="18"/>
      <c r="F29" s="20"/>
      <c r="G29" s="20"/>
      <c r="H29" s="46"/>
      <c r="I29" s="2" t="s">
        <v>51</v>
      </c>
      <c r="J29" s="9">
        <f>K29+L29+M29+N29+O29+R29</f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20"/>
      <c r="T29" s="15"/>
      <c r="U29" s="15"/>
      <c r="V29" s="15"/>
      <c r="W29" s="15"/>
      <c r="X29" s="15"/>
      <c r="Y29" s="15"/>
      <c r="Z29" s="12"/>
      <c r="AA29" s="12"/>
      <c r="AB29" s="12"/>
      <c r="AC29" s="12"/>
    </row>
    <row r="30" spans="1:29" ht="32.25" customHeight="1" x14ac:dyDescent="0.3">
      <c r="A30" s="15"/>
      <c r="B30" s="20"/>
      <c r="C30" s="15"/>
      <c r="D30" s="15"/>
      <c r="E30" s="18"/>
      <c r="F30" s="20"/>
      <c r="G30" s="20"/>
      <c r="H30" s="46"/>
      <c r="I30" s="2" t="s">
        <v>52</v>
      </c>
      <c r="J30" s="9">
        <f>K30+L30+M30+N30+O30+R30</f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20"/>
      <c r="T30" s="15"/>
      <c r="U30" s="15"/>
      <c r="V30" s="15"/>
      <c r="W30" s="15"/>
      <c r="X30" s="15"/>
      <c r="Y30" s="15"/>
      <c r="Z30" s="12"/>
      <c r="AA30" s="12"/>
      <c r="AB30" s="12"/>
      <c r="AC30" s="12"/>
    </row>
    <row r="31" spans="1:29" ht="33" customHeight="1" x14ac:dyDescent="0.3">
      <c r="A31" s="16"/>
      <c r="B31" s="21"/>
      <c r="C31" s="16"/>
      <c r="D31" s="16"/>
      <c r="E31" s="18"/>
      <c r="F31" s="21"/>
      <c r="G31" s="21"/>
      <c r="H31" s="47"/>
      <c r="I31" s="2" t="s">
        <v>4</v>
      </c>
      <c r="J31" s="9">
        <f>K31+L31+M31+N31+O31+R31</f>
        <v>50000</v>
      </c>
      <c r="K31" s="9">
        <v>0</v>
      </c>
      <c r="L31" s="9">
        <v>0</v>
      </c>
      <c r="M31" s="9">
        <v>50000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1"/>
      <c r="T31" s="16"/>
      <c r="U31" s="16"/>
      <c r="V31" s="16"/>
      <c r="W31" s="16"/>
      <c r="X31" s="16"/>
      <c r="Y31" s="16"/>
      <c r="Z31" s="13"/>
      <c r="AA31" s="13"/>
      <c r="AB31" s="13"/>
      <c r="AC31" s="13"/>
    </row>
    <row r="32" spans="1:29" ht="30" customHeight="1" x14ac:dyDescent="0.3">
      <c r="A32" s="17" t="s">
        <v>11</v>
      </c>
      <c r="B32" s="18" t="s">
        <v>45</v>
      </c>
      <c r="C32" s="17">
        <v>2020</v>
      </c>
      <c r="D32" s="17">
        <v>2025</v>
      </c>
      <c r="E32" s="18" t="s">
        <v>6</v>
      </c>
      <c r="F32" s="18" t="s">
        <v>5</v>
      </c>
      <c r="G32" s="18" t="s">
        <v>5</v>
      </c>
      <c r="H32" s="18" t="s">
        <v>5</v>
      </c>
      <c r="I32" s="7" t="s">
        <v>3</v>
      </c>
      <c r="J32" s="9">
        <f t="shared" ref="J32" si="19">SUM(K32:R32)</f>
        <v>0</v>
      </c>
      <c r="K32" s="9">
        <f>K35</f>
        <v>0</v>
      </c>
      <c r="L32" s="9">
        <f t="shared" ref="L32:O32" si="20">L35</f>
        <v>0</v>
      </c>
      <c r="M32" s="9">
        <f t="shared" si="20"/>
        <v>0</v>
      </c>
      <c r="N32" s="9">
        <f t="shared" si="20"/>
        <v>0</v>
      </c>
      <c r="O32" s="9">
        <f t="shared" si="20"/>
        <v>0</v>
      </c>
      <c r="P32" s="9">
        <v>0</v>
      </c>
      <c r="Q32" s="9">
        <v>0</v>
      </c>
      <c r="R32" s="9">
        <v>0</v>
      </c>
      <c r="S32" s="18" t="s">
        <v>55</v>
      </c>
      <c r="T32" s="17" t="s">
        <v>22</v>
      </c>
      <c r="U32" s="17">
        <v>2</v>
      </c>
      <c r="V32" s="17">
        <v>1</v>
      </c>
      <c r="W32" s="17">
        <v>1</v>
      </c>
      <c r="X32" s="17">
        <v>0</v>
      </c>
      <c r="Y32" s="17">
        <v>0</v>
      </c>
      <c r="Z32" s="43">
        <v>0</v>
      </c>
      <c r="AA32" s="11">
        <v>0</v>
      </c>
      <c r="AB32" s="11">
        <v>0</v>
      </c>
      <c r="AC32" s="11">
        <v>0</v>
      </c>
    </row>
    <row r="33" spans="1:29" ht="27.6" x14ac:dyDescent="0.3">
      <c r="A33" s="17"/>
      <c r="B33" s="18"/>
      <c r="C33" s="17"/>
      <c r="D33" s="17"/>
      <c r="E33" s="18"/>
      <c r="F33" s="18"/>
      <c r="G33" s="18"/>
      <c r="H33" s="18"/>
      <c r="I33" s="2" t="s">
        <v>51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18"/>
      <c r="T33" s="17"/>
      <c r="U33" s="17"/>
      <c r="V33" s="17"/>
      <c r="W33" s="17"/>
      <c r="X33" s="17"/>
      <c r="Y33" s="17"/>
      <c r="Z33" s="43"/>
      <c r="AA33" s="12"/>
      <c r="AB33" s="12"/>
      <c r="AC33" s="12"/>
    </row>
    <row r="34" spans="1:29" ht="27.6" x14ac:dyDescent="0.3">
      <c r="A34" s="17"/>
      <c r="B34" s="18"/>
      <c r="C34" s="17"/>
      <c r="D34" s="17"/>
      <c r="E34" s="18"/>
      <c r="F34" s="18"/>
      <c r="G34" s="18"/>
      <c r="H34" s="18"/>
      <c r="I34" s="2" t="s">
        <v>52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8"/>
      <c r="T34" s="17"/>
      <c r="U34" s="17"/>
      <c r="V34" s="17"/>
      <c r="W34" s="17"/>
      <c r="X34" s="17"/>
      <c r="Y34" s="17"/>
      <c r="Z34" s="43"/>
      <c r="AA34" s="12"/>
      <c r="AB34" s="12"/>
      <c r="AC34" s="12"/>
    </row>
    <row r="35" spans="1:29" ht="36" customHeight="1" x14ac:dyDescent="0.3">
      <c r="A35" s="17"/>
      <c r="B35" s="18"/>
      <c r="C35" s="17"/>
      <c r="D35" s="17"/>
      <c r="E35" s="18"/>
      <c r="F35" s="18"/>
      <c r="G35" s="18"/>
      <c r="H35" s="18"/>
      <c r="I35" s="2" t="s">
        <v>4</v>
      </c>
      <c r="J35" s="9">
        <f t="shared" ref="J35" si="21">SUM(K35:R35)</f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8"/>
      <c r="T35" s="17"/>
      <c r="U35" s="17"/>
      <c r="V35" s="17"/>
      <c r="W35" s="17"/>
      <c r="X35" s="17"/>
      <c r="Y35" s="17"/>
      <c r="Z35" s="43"/>
      <c r="AA35" s="13"/>
      <c r="AB35" s="13"/>
      <c r="AC35" s="13"/>
    </row>
    <row r="36" spans="1:29" ht="32.4" customHeight="1" x14ac:dyDescent="0.3">
      <c r="A36" s="17" t="s">
        <v>61</v>
      </c>
      <c r="B36" s="18" t="s">
        <v>63</v>
      </c>
      <c r="C36" s="17">
        <v>2020</v>
      </c>
      <c r="D36" s="17">
        <v>2025</v>
      </c>
      <c r="E36" s="18" t="s">
        <v>6</v>
      </c>
      <c r="F36" s="18">
        <v>10</v>
      </c>
      <c r="G36" s="18">
        <v>6</v>
      </c>
      <c r="H36" s="18" t="s">
        <v>39</v>
      </c>
      <c r="I36" s="7" t="s">
        <v>3</v>
      </c>
      <c r="J36" s="9">
        <f t="shared" si="7"/>
        <v>1705251.87</v>
      </c>
      <c r="K36" s="9">
        <f>K39</f>
        <v>0</v>
      </c>
      <c r="L36" s="9">
        <f t="shared" ref="L36:M36" si="22">L39</f>
        <v>0</v>
      </c>
      <c r="M36" s="9">
        <f t="shared" si="22"/>
        <v>0</v>
      </c>
      <c r="N36" s="9">
        <f t="shared" ref="N36" si="23">N37+N38+N39</f>
        <v>705251.87</v>
      </c>
      <c r="O36" s="9">
        <f t="shared" ref="O36" si="24">O37+O38+O39</f>
        <v>500000</v>
      </c>
      <c r="P36" s="9">
        <f t="shared" ref="P36:R36" si="25">P37+P38+P39</f>
        <v>500000</v>
      </c>
      <c r="Q36" s="9">
        <f t="shared" ref="Q36" si="26">Q37+Q38+Q39</f>
        <v>0</v>
      </c>
      <c r="R36" s="9">
        <f t="shared" si="25"/>
        <v>0</v>
      </c>
      <c r="S36" s="19" t="s">
        <v>5</v>
      </c>
      <c r="T36" s="14" t="s">
        <v>5</v>
      </c>
      <c r="U36" s="14" t="s">
        <v>5</v>
      </c>
      <c r="V36" s="14" t="s">
        <v>5</v>
      </c>
      <c r="W36" s="14" t="s">
        <v>5</v>
      </c>
      <c r="X36" s="14" t="s">
        <v>5</v>
      </c>
      <c r="Y36" s="14" t="s">
        <v>5</v>
      </c>
      <c r="Z36" s="11" t="s">
        <v>5</v>
      </c>
      <c r="AA36" s="11" t="s">
        <v>5</v>
      </c>
      <c r="AB36" s="11" t="s">
        <v>5</v>
      </c>
      <c r="AC36" s="11" t="s">
        <v>5</v>
      </c>
    </row>
    <row r="37" spans="1:29" ht="27.6" x14ac:dyDescent="0.3">
      <c r="A37" s="17"/>
      <c r="B37" s="18"/>
      <c r="C37" s="17"/>
      <c r="D37" s="17"/>
      <c r="E37" s="18"/>
      <c r="F37" s="18"/>
      <c r="G37" s="18"/>
      <c r="H37" s="18"/>
      <c r="I37" s="2" t="s">
        <v>51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20"/>
      <c r="T37" s="15"/>
      <c r="U37" s="15"/>
      <c r="V37" s="15"/>
      <c r="W37" s="15"/>
      <c r="X37" s="15"/>
      <c r="Y37" s="15"/>
      <c r="Z37" s="12"/>
      <c r="AA37" s="12"/>
      <c r="AB37" s="12"/>
      <c r="AC37" s="12"/>
    </row>
    <row r="38" spans="1:29" ht="27.6" x14ac:dyDescent="0.3">
      <c r="A38" s="17"/>
      <c r="B38" s="18"/>
      <c r="C38" s="17"/>
      <c r="D38" s="17"/>
      <c r="E38" s="18"/>
      <c r="F38" s="18"/>
      <c r="G38" s="18"/>
      <c r="H38" s="18"/>
      <c r="I38" s="2" t="s">
        <v>52</v>
      </c>
      <c r="J38" s="9">
        <v>0</v>
      </c>
      <c r="K38" s="9">
        <v>0</v>
      </c>
      <c r="L38" s="9">
        <v>0</v>
      </c>
      <c r="M38" s="9">
        <v>0</v>
      </c>
      <c r="N38" s="9">
        <v>205251.87</v>
      </c>
      <c r="O38" s="9">
        <v>0</v>
      </c>
      <c r="P38" s="9">
        <v>0</v>
      </c>
      <c r="Q38" s="9">
        <v>0</v>
      </c>
      <c r="R38" s="9">
        <v>0</v>
      </c>
      <c r="S38" s="20"/>
      <c r="T38" s="15"/>
      <c r="U38" s="15"/>
      <c r="V38" s="15"/>
      <c r="W38" s="15"/>
      <c r="X38" s="15"/>
      <c r="Y38" s="15"/>
      <c r="Z38" s="12"/>
      <c r="AA38" s="12"/>
      <c r="AB38" s="12"/>
      <c r="AC38" s="12"/>
    </row>
    <row r="39" spans="1:29" ht="51" customHeight="1" x14ac:dyDescent="0.3">
      <c r="A39" s="17"/>
      <c r="B39" s="18"/>
      <c r="C39" s="17"/>
      <c r="D39" s="17"/>
      <c r="E39" s="18"/>
      <c r="F39" s="18"/>
      <c r="G39" s="18"/>
      <c r="H39" s="18"/>
      <c r="I39" s="2" t="s">
        <v>4</v>
      </c>
      <c r="J39" s="9">
        <f t="shared" si="7"/>
        <v>1500000</v>
      </c>
      <c r="K39" s="9">
        <v>0</v>
      </c>
      <c r="L39" s="9">
        <v>0</v>
      </c>
      <c r="M39" s="9">
        <v>0</v>
      </c>
      <c r="N39" s="9">
        <v>500000</v>
      </c>
      <c r="O39" s="9">
        <v>500000</v>
      </c>
      <c r="P39" s="9">
        <v>500000</v>
      </c>
      <c r="Q39" s="9">
        <v>0</v>
      </c>
      <c r="R39" s="9">
        <v>0</v>
      </c>
      <c r="S39" s="21"/>
      <c r="T39" s="16"/>
      <c r="U39" s="16"/>
      <c r="V39" s="16"/>
      <c r="W39" s="16"/>
      <c r="X39" s="16"/>
      <c r="Y39" s="16"/>
      <c r="Z39" s="13"/>
      <c r="AA39" s="13"/>
      <c r="AB39" s="13"/>
      <c r="AC39" s="13"/>
    </row>
    <row r="40" spans="1:29" x14ac:dyDescent="0.3">
      <c r="A40" s="31" t="s">
        <v>17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ht="23.4" customHeight="1" x14ac:dyDescent="0.3">
      <c r="A41" s="17" t="s">
        <v>10</v>
      </c>
      <c r="B41" s="18" t="s">
        <v>46</v>
      </c>
      <c r="C41" s="17">
        <v>2020</v>
      </c>
      <c r="D41" s="17">
        <v>2025</v>
      </c>
      <c r="E41" s="18" t="s">
        <v>6</v>
      </c>
      <c r="F41" s="18" t="s">
        <v>5</v>
      </c>
      <c r="G41" s="18" t="s">
        <v>5</v>
      </c>
      <c r="H41" s="18" t="s">
        <v>5</v>
      </c>
      <c r="I41" s="7" t="s">
        <v>3</v>
      </c>
      <c r="J41" s="9">
        <f>SUM(K41:R41)</f>
        <v>0</v>
      </c>
      <c r="K41" s="9">
        <f>K44</f>
        <v>0</v>
      </c>
      <c r="L41" s="9">
        <f t="shared" ref="L41:R41" si="27">L44</f>
        <v>0</v>
      </c>
      <c r="M41" s="9">
        <f t="shared" si="27"/>
        <v>0</v>
      </c>
      <c r="N41" s="9">
        <f t="shared" si="27"/>
        <v>0</v>
      </c>
      <c r="O41" s="9">
        <f t="shared" si="27"/>
        <v>0</v>
      </c>
      <c r="P41" s="9">
        <f t="shared" ref="P41:Q41" si="28">P44</f>
        <v>0</v>
      </c>
      <c r="Q41" s="9">
        <f t="shared" si="28"/>
        <v>0</v>
      </c>
      <c r="R41" s="9">
        <f t="shared" si="27"/>
        <v>0</v>
      </c>
      <c r="S41" s="18" t="s">
        <v>5</v>
      </c>
      <c r="T41" s="18" t="s">
        <v>5</v>
      </c>
      <c r="U41" s="17" t="s">
        <v>5</v>
      </c>
      <c r="V41" s="17" t="s">
        <v>5</v>
      </c>
      <c r="W41" s="17" t="s">
        <v>5</v>
      </c>
      <c r="X41" s="17" t="s">
        <v>5</v>
      </c>
      <c r="Y41" s="17" t="s">
        <v>5</v>
      </c>
      <c r="Z41" s="17" t="s">
        <v>5</v>
      </c>
      <c r="AA41" s="17" t="s">
        <v>5</v>
      </c>
      <c r="AB41" s="17" t="s">
        <v>5</v>
      </c>
      <c r="AC41" s="17" t="s">
        <v>5</v>
      </c>
    </row>
    <row r="42" spans="1:29" ht="27.6" x14ac:dyDescent="0.3">
      <c r="A42" s="17"/>
      <c r="B42" s="18"/>
      <c r="C42" s="17"/>
      <c r="D42" s="17"/>
      <c r="E42" s="18"/>
      <c r="F42" s="18"/>
      <c r="G42" s="18"/>
      <c r="H42" s="18"/>
      <c r="I42" s="2" t="s">
        <v>51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18"/>
      <c r="T42" s="18"/>
      <c r="U42" s="17"/>
      <c r="V42" s="17"/>
      <c r="W42" s="17"/>
      <c r="X42" s="17"/>
      <c r="Y42" s="17"/>
      <c r="Z42" s="17"/>
      <c r="AA42" s="17"/>
      <c r="AB42" s="17"/>
      <c r="AC42" s="17"/>
    </row>
    <row r="43" spans="1:29" ht="27.6" x14ac:dyDescent="0.3">
      <c r="A43" s="17"/>
      <c r="B43" s="18"/>
      <c r="C43" s="17"/>
      <c r="D43" s="17"/>
      <c r="E43" s="18"/>
      <c r="F43" s="18"/>
      <c r="G43" s="18"/>
      <c r="H43" s="18"/>
      <c r="I43" s="2" t="s">
        <v>52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18"/>
      <c r="T43" s="18"/>
      <c r="U43" s="17"/>
      <c r="V43" s="17"/>
      <c r="W43" s="17"/>
      <c r="X43" s="17"/>
      <c r="Y43" s="17"/>
      <c r="Z43" s="17"/>
      <c r="AA43" s="17"/>
      <c r="AB43" s="17"/>
      <c r="AC43" s="17"/>
    </row>
    <row r="44" spans="1:29" ht="61.8" customHeight="1" x14ac:dyDescent="0.3">
      <c r="A44" s="17"/>
      <c r="B44" s="18"/>
      <c r="C44" s="17"/>
      <c r="D44" s="17"/>
      <c r="E44" s="18"/>
      <c r="F44" s="18"/>
      <c r="G44" s="18"/>
      <c r="H44" s="18"/>
      <c r="I44" s="2" t="s">
        <v>4</v>
      </c>
      <c r="J44" s="9">
        <f t="shared" ref="J44:J60" si="29">SUM(K44:R44)</f>
        <v>0</v>
      </c>
      <c r="K44" s="9">
        <f>K48+K52+K56</f>
        <v>0</v>
      </c>
      <c r="L44" s="9">
        <f t="shared" ref="L44:R44" si="30">L48+L52+L56</f>
        <v>0</v>
      </c>
      <c r="M44" s="9">
        <f t="shared" si="30"/>
        <v>0</v>
      </c>
      <c r="N44" s="9">
        <f t="shared" si="30"/>
        <v>0</v>
      </c>
      <c r="O44" s="9">
        <f t="shared" si="30"/>
        <v>0</v>
      </c>
      <c r="P44" s="9">
        <f t="shared" ref="P44:Q44" si="31">P48+P52+P56</f>
        <v>0</v>
      </c>
      <c r="Q44" s="9">
        <f t="shared" si="31"/>
        <v>0</v>
      </c>
      <c r="R44" s="9">
        <f t="shared" si="30"/>
        <v>0</v>
      </c>
      <c r="S44" s="18"/>
      <c r="T44" s="18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x14ac:dyDescent="0.3">
      <c r="A45" s="17" t="s">
        <v>19</v>
      </c>
      <c r="B45" s="18" t="s">
        <v>47</v>
      </c>
      <c r="C45" s="17">
        <v>2020</v>
      </c>
      <c r="D45" s="17">
        <v>2025</v>
      </c>
      <c r="E45" s="18" t="s">
        <v>6</v>
      </c>
      <c r="F45" s="18" t="s">
        <v>5</v>
      </c>
      <c r="G45" s="18" t="s">
        <v>5</v>
      </c>
      <c r="H45" s="18" t="s">
        <v>5</v>
      </c>
      <c r="I45" s="7" t="s">
        <v>3</v>
      </c>
      <c r="J45" s="9">
        <f t="shared" si="29"/>
        <v>0</v>
      </c>
      <c r="K45" s="9">
        <f>K48</f>
        <v>0</v>
      </c>
      <c r="L45" s="9">
        <f t="shared" ref="L45:R45" si="32">L48</f>
        <v>0</v>
      </c>
      <c r="M45" s="9">
        <f t="shared" si="32"/>
        <v>0</v>
      </c>
      <c r="N45" s="9">
        <f t="shared" si="32"/>
        <v>0</v>
      </c>
      <c r="O45" s="9">
        <f t="shared" si="32"/>
        <v>0</v>
      </c>
      <c r="P45" s="9">
        <f t="shared" ref="P45:Q45" si="33">P48</f>
        <v>0</v>
      </c>
      <c r="Q45" s="9">
        <f t="shared" si="33"/>
        <v>0</v>
      </c>
      <c r="R45" s="9">
        <f t="shared" si="32"/>
        <v>0</v>
      </c>
      <c r="S45" s="18" t="s">
        <v>5</v>
      </c>
      <c r="T45" s="18" t="s">
        <v>5</v>
      </c>
      <c r="U45" s="17" t="s">
        <v>5</v>
      </c>
      <c r="V45" s="17" t="s">
        <v>5</v>
      </c>
      <c r="W45" s="17" t="s">
        <v>5</v>
      </c>
      <c r="X45" s="17" t="s">
        <v>5</v>
      </c>
      <c r="Y45" s="17" t="s">
        <v>5</v>
      </c>
      <c r="Z45" s="17" t="s">
        <v>5</v>
      </c>
      <c r="AA45" s="17" t="s">
        <v>5</v>
      </c>
      <c r="AB45" s="17" t="s">
        <v>5</v>
      </c>
      <c r="AC45" s="17" t="s">
        <v>5</v>
      </c>
    </row>
    <row r="46" spans="1:29" ht="27.6" x14ac:dyDescent="0.3">
      <c r="A46" s="17"/>
      <c r="B46" s="18"/>
      <c r="C46" s="17"/>
      <c r="D46" s="17"/>
      <c r="E46" s="18"/>
      <c r="F46" s="18"/>
      <c r="G46" s="18"/>
      <c r="H46" s="18"/>
      <c r="I46" s="2" t="s">
        <v>51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18"/>
      <c r="T46" s="18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27.6" x14ac:dyDescent="0.3">
      <c r="A47" s="17"/>
      <c r="B47" s="18"/>
      <c r="C47" s="17"/>
      <c r="D47" s="17"/>
      <c r="E47" s="18"/>
      <c r="F47" s="18"/>
      <c r="G47" s="18"/>
      <c r="H47" s="18"/>
      <c r="I47" s="2" t="s">
        <v>52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18"/>
      <c r="T47" s="18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ht="36.75" customHeight="1" x14ac:dyDescent="0.3">
      <c r="A48" s="17"/>
      <c r="B48" s="18"/>
      <c r="C48" s="17"/>
      <c r="D48" s="17"/>
      <c r="E48" s="18"/>
      <c r="F48" s="18"/>
      <c r="G48" s="18"/>
      <c r="H48" s="18"/>
      <c r="I48" s="2" t="s">
        <v>4</v>
      </c>
      <c r="J48" s="9">
        <f t="shared" si="29"/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18"/>
      <c r="T48" s="18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x14ac:dyDescent="0.3">
      <c r="A49" s="17" t="s">
        <v>20</v>
      </c>
      <c r="B49" s="18" t="s">
        <v>48</v>
      </c>
      <c r="C49" s="17">
        <v>2020</v>
      </c>
      <c r="D49" s="17">
        <v>2025</v>
      </c>
      <c r="E49" s="18" t="s">
        <v>6</v>
      </c>
      <c r="F49" s="18" t="s">
        <v>5</v>
      </c>
      <c r="G49" s="18" t="s">
        <v>5</v>
      </c>
      <c r="H49" s="18" t="s">
        <v>5</v>
      </c>
      <c r="I49" s="7" t="s">
        <v>3</v>
      </c>
      <c r="J49" s="9">
        <f t="shared" si="29"/>
        <v>0</v>
      </c>
      <c r="K49" s="9">
        <f>K52</f>
        <v>0</v>
      </c>
      <c r="L49" s="9">
        <f t="shared" ref="L49:R49" si="34">L52</f>
        <v>0</v>
      </c>
      <c r="M49" s="9">
        <f t="shared" si="34"/>
        <v>0</v>
      </c>
      <c r="N49" s="9">
        <f t="shared" si="34"/>
        <v>0</v>
      </c>
      <c r="O49" s="9">
        <f t="shared" si="34"/>
        <v>0</v>
      </c>
      <c r="P49" s="9">
        <f t="shared" ref="P49:Q49" si="35">P52</f>
        <v>0</v>
      </c>
      <c r="Q49" s="9">
        <f t="shared" si="35"/>
        <v>0</v>
      </c>
      <c r="R49" s="9">
        <f t="shared" si="34"/>
        <v>0</v>
      </c>
      <c r="S49" s="18" t="s">
        <v>53</v>
      </c>
      <c r="T49" s="17" t="s">
        <v>23</v>
      </c>
      <c r="U49" s="17">
        <v>10</v>
      </c>
      <c r="V49" s="17">
        <v>2</v>
      </c>
      <c r="W49" s="17">
        <v>2</v>
      </c>
      <c r="X49" s="17">
        <v>2</v>
      </c>
      <c r="Y49" s="17">
        <v>0</v>
      </c>
      <c r="Z49" s="43">
        <v>2</v>
      </c>
      <c r="AA49" s="11">
        <v>2</v>
      </c>
      <c r="AB49" s="11">
        <v>0</v>
      </c>
      <c r="AC49" s="11">
        <v>0</v>
      </c>
    </row>
    <row r="50" spans="1:29" ht="27.6" x14ac:dyDescent="0.3">
      <c r="A50" s="17"/>
      <c r="B50" s="18"/>
      <c r="C50" s="17"/>
      <c r="D50" s="17"/>
      <c r="E50" s="18"/>
      <c r="F50" s="18"/>
      <c r="G50" s="18"/>
      <c r="H50" s="18"/>
      <c r="I50" s="2" t="s">
        <v>51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18"/>
      <c r="T50" s="17"/>
      <c r="U50" s="17"/>
      <c r="V50" s="17"/>
      <c r="W50" s="17"/>
      <c r="X50" s="17"/>
      <c r="Y50" s="17"/>
      <c r="Z50" s="43"/>
      <c r="AA50" s="12"/>
      <c r="AB50" s="12"/>
      <c r="AC50" s="12"/>
    </row>
    <row r="51" spans="1:29" ht="27.6" x14ac:dyDescent="0.3">
      <c r="A51" s="17"/>
      <c r="B51" s="18"/>
      <c r="C51" s="17"/>
      <c r="D51" s="17"/>
      <c r="E51" s="18"/>
      <c r="F51" s="18"/>
      <c r="G51" s="18"/>
      <c r="H51" s="18"/>
      <c r="I51" s="2" t="s">
        <v>52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18"/>
      <c r="T51" s="17"/>
      <c r="U51" s="17"/>
      <c r="V51" s="17"/>
      <c r="W51" s="17"/>
      <c r="X51" s="17"/>
      <c r="Y51" s="17"/>
      <c r="Z51" s="43"/>
      <c r="AA51" s="12"/>
      <c r="AB51" s="12"/>
      <c r="AC51" s="12"/>
    </row>
    <row r="52" spans="1:29" ht="32.25" customHeight="1" x14ac:dyDescent="0.3">
      <c r="A52" s="17"/>
      <c r="B52" s="18"/>
      <c r="C52" s="17"/>
      <c r="D52" s="17"/>
      <c r="E52" s="18"/>
      <c r="F52" s="18"/>
      <c r="G52" s="18"/>
      <c r="H52" s="18"/>
      <c r="I52" s="2" t="s">
        <v>4</v>
      </c>
      <c r="J52" s="9">
        <f t="shared" si="29"/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18"/>
      <c r="T52" s="17"/>
      <c r="U52" s="17"/>
      <c r="V52" s="17"/>
      <c r="W52" s="17"/>
      <c r="X52" s="17"/>
      <c r="Y52" s="17"/>
      <c r="Z52" s="43"/>
      <c r="AA52" s="13"/>
      <c r="AB52" s="13"/>
      <c r="AC52" s="13"/>
    </row>
    <row r="53" spans="1:29" x14ac:dyDescent="0.3">
      <c r="A53" s="17" t="s">
        <v>21</v>
      </c>
      <c r="B53" s="18" t="s">
        <v>49</v>
      </c>
      <c r="C53" s="17">
        <v>2020</v>
      </c>
      <c r="D53" s="17">
        <v>2025</v>
      </c>
      <c r="E53" s="18" t="s">
        <v>6</v>
      </c>
      <c r="F53" s="18" t="s">
        <v>5</v>
      </c>
      <c r="G53" s="18" t="s">
        <v>5</v>
      </c>
      <c r="H53" s="18" t="s">
        <v>5</v>
      </c>
      <c r="I53" s="7" t="s">
        <v>3</v>
      </c>
      <c r="J53" s="9">
        <f t="shared" si="29"/>
        <v>0</v>
      </c>
      <c r="K53" s="9">
        <f>K56</f>
        <v>0</v>
      </c>
      <c r="L53" s="9">
        <f t="shared" ref="L53:R53" si="36">L56</f>
        <v>0</v>
      </c>
      <c r="M53" s="9">
        <f t="shared" si="36"/>
        <v>0</v>
      </c>
      <c r="N53" s="9">
        <f t="shared" si="36"/>
        <v>0</v>
      </c>
      <c r="O53" s="9">
        <f t="shared" si="36"/>
        <v>0</v>
      </c>
      <c r="P53" s="9">
        <f t="shared" ref="P53:Q53" si="37">P56</f>
        <v>0</v>
      </c>
      <c r="Q53" s="9">
        <f t="shared" si="37"/>
        <v>0</v>
      </c>
      <c r="R53" s="9">
        <f t="shared" si="36"/>
        <v>0</v>
      </c>
      <c r="S53" s="18" t="s">
        <v>54</v>
      </c>
      <c r="T53" s="17" t="s">
        <v>22</v>
      </c>
      <c r="U53" s="17" t="s">
        <v>5</v>
      </c>
      <c r="V53" s="17">
        <v>9</v>
      </c>
      <c r="W53" s="17">
        <v>9</v>
      </c>
      <c r="X53" s="17">
        <v>26</v>
      </c>
      <c r="Y53" s="17">
        <v>26</v>
      </c>
      <c r="Z53" s="14">
        <v>26</v>
      </c>
      <c r="AA53" s="11">
        <v>26</v>
      </c>
      <c r="AB53" s="11">
        <v>0</v>
      </c>
      <c r="AC53" s="11">
        <v>0</v>
      </c>
    </row>
    <row r="54" spans="1:29" ht="27.6" x14ac:dyDescent="0.3">
      <c r="A54" s="17"/>
      <c r="B54" s="18"/>
      <c r="C54" s="17"/>
      <c r="D54" s="17"/>
      <c r="E54" s="18"/>
      <c r="F54" s="18"/>
      <c r="G54" s="18"/>
      <c r="H54" s="18"/>
      <c r="I54" s="2" t="s">
        <v>51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18"/>
      <c r="T54" s="17"/>
      <c r="U54" s="17"/>
      <c r="V54" s="17"/>
      <c r="W54" s="17"/>
      <c r="X54" s="17"/>
      <c r="Y54" s="17"/>
      <c r="Z54" s="15"/>
      <c r="AA54" s="12"/>
      <c r="AB54" s="12"/>
      <c r="AC54" s="12"/>
    </row>
    <row r="55" spans="1:29" ht="27.6" x14ac:dyDescent="0.3">
      <c r="A55" s="17"/>
      <c r="B55" s="18"/>
      <c r="C55" s="17"/>
      <c r="D55" s="17"/>
      <c r="E55" s="18"/>
      <c r="F55" s="18"/>
      <c r="G55" s="18"/>
      <c r="H55" s="18"/>
      <c r="I55" s="2" t="s">
        <v>52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18"/>
      <c r="T55" s="17"/>
      <c r="U55" s="17"/>
      <c r="V55" s="17"/>
      <c r="W55" s="17"/>
      <c r="X55" s="17"/>
      <c r="Y55" s="17"/>
      <c r="Z55" s="15"/>
      <c r="AA55" s="12"/>
      <c r="AB55" s="12"/>
      <c r="AC55" s="12"/>
    </row>
    <row r="56" spans="1:29" ht="35.25" customHeight="1" x14ac:dyDescent="0.3">
      <c r="A56" s="17"/>
      <c r="B56" s="18"/>
      <c r="C56" s="17"/>
      <c r="D56" s="17"/>
      <c r="E56" s="18"/>
      <c r="F56" s="18"/>
      <c r="G56" s="18"/>
      <c r="H56" s="18"/>
      <c r="I56" s="2" t="s">
        <v>4</v>
      </c>
      <c r="J56" s="9">
        <f t="shared" si="29"/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18"/>
      <c r="T56" s="17"/>
      <c r="U56" s="17"/>
      <c r="V56" s="17"/>
      <c r="W56" s="17"/>
      <c r="X56" s="17"/>
      <c r="Y56" s="17"/>
      <c r="Z56" s="16"/>
      <c r="AA56" s="13"/>
      <c r="AB56" s="13"/>
      <c r="AC56" s="13"/>
    </row>
    <row r="57" spans="1:29" x14ac:dyDescent="0.3">
      <c r="A57" s="17" t="s">
        <v>7</v>
      </c>
      <c r="B57" s="17"/>
      <c r="C57" s="17">
        <v>2020</v>
      </c>
      <c r="D57" s="17">
        <v>2025</v>
      </c>
      <c r="E57" s="18" t="s">
        <v>5</v>
      </c>
      <c r="F57" s="18" t="s">
        <v>5</v>
      </c>
      <c r="G57" s="18" t="s">
        <v>5</v>
      </c>
      <c r="H57" s="18" t="s">
        <v>5</v>
      </c>
      <c r="I57" s="7" t="s">
        <v>3</v>
      </c>
      <c r="J57" s="9">
        <f t="shared" si="29"/>
        <v>3184598.66</v>
      </c>
      <c r="K57" s="9">
        <f>K60</f>
        <v>400000</v>
      </c>
      <c r="L57" s="9">
        <f t="shared" ref="L57" si="38">L60</f>
        <v>400000</v>
      </c>
      <c r="M57" s="9">
        <f>M58+M59+M60</f>
        <v>679346.79</v>
      </c>
      <c r="N57" s="9">
        <f t="shared" ref="N57:R57" si="39">N58+N59+N60</f>
        <v>705251.87</v>
      </c>
      <c r="O57" s="9">
        <f t="shared" si="39"/>
        <v>500000</v>
      </c>
      <c r="P57" s="9">
        <f t="shared" ref="P57:Q57" si="40">P58+P59+P60</f>
        <v>500000</v>
      </c>
      <c r="Q57" s="9">
        <f t="shared" si="40"/>
        <v>0</v>
      </c>
      <c r="R57" s="9">
        <f t="shared" si="39"/>
        <v>0</v>
      </c>
      <c r="S57" s="17" t="s">
        <v>5</v>
      </c>
      <c r="T57" s="17" t="s">
        <v>5</v>
      </c>
      <c r="U57" s="17" t="s">
        <v>5</v>
      </c>
      <c r="V57" s="17" t="s">
        <v>5</v>
      </c>
      <c r="W57" s="17" t="s">
        <v>5</v>
      </c>
      <c r="X57" s="17" t="s">
        <v>5</v>
      </c>
      <c r="Y57" s="17" t="s">
        <v>5</v>
      </c>
      <c r="Z57" s="17" t="s">
        <v>5</v>
      </c>
      <c r="AA57" s="14" t="s">
        <v>5</v>
      </c>
      <c r="AB57" s="14" t="s">
        <v>5</v>
      </c>
      <c r="AC57" s="14" t="s">
        <v>5</v>
      </c>
    </row>
    <row r="58" spans="1:29" ht="27.6" x14ac:dyDescent="0.3">
      <c r="A58" s="17"/>
      <c r="B58" s="17"/>
      <c r="C58" s="17"/>
      <c r="D58" s="17"/>
      <c r="E58" s="18"/>
      <c r="F58" s="18"/>
      <c r="G58" s="18"/>
      <c r="H58" s="18"/>
      <c r="I58" s="2" t="s">
        <v>51</v>
      </c>
      <c r="J58" s="9">
        <f t="shared" si="29"/>
        <v>0</v>
      </c>
      <c r="K58" s="9">
        <f>K17+K42</f>
        <v>0</v>
      </c>
      <c r="L58" s="9">
        <v>0</v>
      </c>
      <c r="M58" s="9">
        <f>M17+M42</f>
        <v>0</v>
      </c>
      <c r="N58" s="9">
        <f t="shared" ref="N58:R58" si="41">N17+N42</f>
        <v>0</v>
      </c>
      <c r="O58" s="9">
        <f t="shared" si="41"/>
        <v>0</v>
      </c>
      <c r="P58" s="9">
        <f t="shared" ref="P58:Q58" si="42">P17+P42</f>
        <v>0</v>
      </c>
      <c r="Q58" s="9">
        <f t="shared" si="42"/>
        <v>0</v>
      </c>
      <c r="R58" s="9">
        <f t="shared" si="41"/>
        <v>0</v>
      </c>
      <c r="S58" s="17"/>
      <c r="T58" s="17"/>
      <c r="U58" s="17"/>
      <c r="V58" s="17"/>
      <c r="W58" s="17"/>
      <c r="X58" s="17"/>
      <c r="Y58" s="17"/>
      <c r="Z58" s="17"/>
      <c r="AA58" s="15"/>
      <c r="AB58" s="15"/>
      <c r="AC58" s="15"/>
    </row>
    <row r="59" spans="1:29" ht="27.6" x14ac:dyDescent="0.3">
      <c r="A59" s="17"/>
      <c r="B59" s="17"/>
      <c r="C59" s="17"/>
      <c r="D59" s="17"/>
      <c r="E59" s="18"/>
      <c r="F59" s="18"/>
      <c r="G59" s="18"/>
      <c r="H59" s="18"/>
      <c r="I59" s="2" t="s">
        <v>52</v>
      </c>
      <c r="J59" s="9">
        <f t="shared" si="29"/>
        <v>384598.66000000003</v>
      </c>
      <c r="K59" s="9">
        <v>0</v>
      </c>
      <c r="L59" s="9">
        <v>0</v>
      </c>
      <c r="M59" s="9">
        <f>M18+M43</f>
        <v>179346.79</v>
      </c>
      <c r="N59" s="9">
        <f t="shared" ref="N59:R59" si="43">N18+N43</f>
        <v>205251.87</v>
      </c>
      <c r="O59" s="9">
        <f t="shared" si="43"/>
        <v>0</v>
      </c>
      <c r="P59" s="9">
        <f t="shared" ref="P59:Q59" si="44">P18+P43</f>
        <v>0</v>
      </c>
      <c r="Q59" s="9">
        <f t="shared" si="44"/>
        <v>0</v>
      </c>
      <c r="R59" s="9">
        <f t="shared" si="43"/>
        <v>0</v>
      </c>
      <c r="S59" s="17"/>
      <c r="T59" s="17"/>
      <c r="U59" s="17"/>
      <c r="V59" s="17"/>
      <c r="W59" s="17"/>
      <c r="X59" s="17"/>
      <c r="Y59" s="17"/>
      <c r="Z59" s="17"/>
      <c r="AA59" s="15"/>
      <c r="AB59" s="15"/>
      <c r="AC59" s="15"/>
    </row>
    <row r="60" spans="1:29" ht="31.5" customHeight="1" x14ac:dyDescent="0.3">
      <c r="A60" s="17"/>
      <c r="B60" s="17"/>
      <c r="C60" s="17"/>
      <c r="D60" s="17"/>
      <c r="E60" s="18"/>
      <c r="F60" s="18"/>
      <c r="G60" s="18"/>
      <c r="H60" s="18"/>
      <c r="I60" s="2" t="s">
        <v>4</v>
      </c>
      <c r="J60" s="9">
        <f t="shared" si="29"/>
        <v>2800000</v>
      </c>
      <c r="K60" s="9">
        <f>K19+K44</f>
        <v>400000</v>
      </c>
      <c r="L60" s="9">
        <f t="shared" ref="L60" si="45">L19+L44</f>
        <v>400000</v>
      </c>
      <c r="M60" s="9">
        <f>M19+M44</f>
        <v>500000</v>
      </c>
      <c r="N60" s="9">
        <f t="shared" ref="N60:R60" si="46">N19+N44</f>
        <v>500000</v>
      </c>
      <c r="O60" s="9">
        <f t="shared" si="46"/>
        <v>500000</v>
      </c>
      <c r="P60" s="9">
        <f t="shared" ref="P60:Q60" si="47">P19+P44</f>
        <v>500000</v>
      </c>
      <c r="Q60" s="9">
        <f t="shared" si="47"/>
        <v>0</v>
      </c>
      <c r="R60" s="9">
        <f t="shared" si="46"/>
        <v>0</v>
      </c>
      <c r="S60" s="17"/>
      <c r="T60" s="17"/>
      <c r="U60" s="17"/>
      <c r="V60" s="17"/>
      <c r="W60" s="17"/>
      <c r="X60" s="17"/>
      <c r="Y60" s="17"/>
      <c r="Z60" s="17"/>
      <c r="AA60" s="16"/>
      <c r="AB60" s="16"/>
      <c r="AC60" s="16"/>
    </row>
  </sheetData>
  <mergeCells count="230">
    <mergeCell ref="W32:W35"/>
    <mergeCell ref="X32:X35"/>
    <mergeCell ref="Y32:Y35"/>
    <mergeCell ref="Z32:Z35"/>
    <mergeCell ref="AC32:AC35"/>
    <mergeCell ref="A32:A35"/>
    <mergeCell ref="B32:B35"/>
    <mergeCell ref="C32:C35"/>
    <mergeCell ref="D32:D35"/>
    <mergeCell ref="E32:E35"/>
    <mergeCell ref="F32:F35"/>
    <mergeCell ref="G32:G35"/>
    <mergeCell ref="H32:H35"/>
    <mergeCell ref="S32:S35"/>
    <mergeCell ref="C24:C27"/>
    <mergeCell ref="D24:D27"/>
    <mergeCell ref="E24:E27"/>
    <mergeCell ref="F24:F27"/>
    <mergeCell ref="G24:G27"/>
    <mergeCell ref="H24:H27"/>
    <mergeCell ref="S24:S27"/>
    <mergeCell ref="AC28:AC31"/>
    <mergeCell ref="A28:A31"/>
    <mergeCell ref="B28:B31"/>
    <mergeCell ref="C28:C31"/>
    <mergeCell ref="D28:D31"/>
    <mergeCell ref="E28:E31"/>
    <mergeCell ref="F28:F31"/>
    <mergeCell ref="G28:G31"/>
    <mergeCell ref="H28:H31"/>
    <mergeCell ref="S28:S31"/>
    <mergeCell ref="U1:Z1"/>
    <mergeCell ref="Y49:Y52"/>
    <mergeCell ref="S45:S48"/>
    <mergeCell ref="T45:T48"/>
    <mergeCell ref="U45:U48"/>
    <mergeCell ref="V45:V48"/>
    <mergeCell ref="W45:W48"/>
    <mergeCell ref="S9:AC9"/>
    <mergeCell ref="U10:AC10"/>
    <mergeCell ref="V11:AC11"/>
    <mergeCell ref="A14:AC14"/>
    <mergeCell ref="A15:AC15"/>
    <mergeCell ref="AC16:AC19"/>
    <mergeCell ref="V16:V19"/>
    <mergeCell ref="W16:W19"/>
    <mergeCell ref="A36:A39"/>
    <mergeCell ref="B36:B39"/>
    <mergeCell ref="C36:C39"/>
    <mergeCell ref="Y36:Y39"/>
    <mergeCell ref="A20:A23"/>
    <mergeCell ref="B20:B23"/>
    <mergeCell ref="AC24:AC27"/>
    <mergeCell ref="A24:A27"/>
    <mergeCell ref="B24:B27"/>
    <mergeCell ref="C20:C23"/>
    <mergeCell ref="D20:D23"/>
    <mergeCell ref="E20:E23"/>
    <mergeCell ref="W36:W39"/>
    <mergeCell ref="Z57:Z60"/>
    <mergeCell ref="Z53:Z56"/>
    <mergeCell ref="Z49:Z52"/>
    <mergeCell ref="Z45:Z48"/>
    <mergeCell ref="Z41:Z44"/>
    <mergeCell ref="Z36:Z39"/>
    <mergeCell ref="Z20:Z23"/>
    <mergeCell ref="T24:T27"/>
    <mergeCell ref="U24:U27"/>
    <mergeCell ref="V24:V27"/>
    <mergeCell ref="W24:W27"/>
    <mergeCell ref="X24:X27"/>
    <mergeCell ref="Y24:Y27"/>
    <mergeCell ref="Z24:Z27"/>
    <mergeCell ref="T28:T31"/>
    <mergeCell ref="U28:U31"/>
    <mergeCell ref="V28:V31"/>
    <mergeCell ref="W28:W31"/>
    <mergeCell ref="X28:X31"/>
    <mergeCell ref="Y28:Y31"/>
    <mergeCell ref="Z16:Z19"/>
    <mergeCell ref="F16:F19"/>
    <mergeCell ref="Y53:Y56"/>
    <mergeCell ref="S53:S56"/>
    <mergeCell ref="T53:T56"/>
    <mergeCell ref="U53:U56"/>
    <mergeCell ref="V53:V56"/>
    <mergeCell ref="W53:W56"/>
    <mergeCell ref="X41:X44"/>
    <mergeCell ref="Y41:Y44"/>
    <mergeCell ref="V41:V44"/>
    <mergeCell ref="S49:S52"/>
    <mergeCell ref="T49:T52"/>
    <mergeCell ref="F36:F39"/>
    <mergeCell ref="G36:G39"/>
    <mergeCell ref="U49:U52"/>
    <mergeCell ref="V49:V52"/>
    <mergeCell ref="X36:X39"/>
    <mergeCell ref="G45:G48"/>
    <mergeCell ref="H45:H48"/>
    <mergeCell ref="Z28:Z31"/>
    <mergeCell ref="T32:T35"/>
    <mergeCell ref="U32:U35"/>
    <mergeCell ref="V32:V35"/>
    <mergeCell ref="A7:Y7"/>
    <mergeCell ref="E9:E12"/>
    <mergeCell ref="C9:D11"/>
    <mergeCell ref="B9:B12"/>
    <mergeCell ref="A9:A12"/>
    <mergeCell ref="J11:J12"/>
    <mergeCell ref="I11:I12"/>
    <mergeCell ref="E16:E19"/>
    <mergeCell ref="S16:S19"/>
    <mergeCell ref="A16:A19"/>
    <mergeCell ref="B16:B19"/>
    <mergeCell ref="C16:C19"/>
    <mergeCell ref="S10:S12"/>
    <mergeCell ref="G16:G19"/>
    <mergeCell ref="H16:H19"/>
    <mergeCell ref="K11:R11"/>
    <mergeCell ref="D16:D19"/>
    <mergeCell ref="F11:H11"/>
    <mergeCell ref="T16:T19"/>
    <mergeCell ref="U11:U12"/>
    <mergeCell ref="T10:T12"/>
    <mergeCell ref="A57:B60"/>
    <mergeCell ref="C57:C60"/>
    <mergeCell ref="F49:F52"/>
    <mergeCell ref="G49:G52"/>
    <mergeCell ref="H49:H52"/>
    <mergeCell ref="A49:A52"/>
    <mergeCell ref="B49:B52"/>
    <mergeCell ref="Y45:Y48"/>
    <mergeCell ref="H36:H39"/>
    <mergeCell ref="F41:F44"/>
    <mergeCell ref="G41:G44"/>
    <mergeCell ref="H41:H44"/>
    <mergeCell ref="U41:U44"/>
    <mergeCell ref="D41:D44"/>
    <mergeCell ref="E41:E44"/>
    <mergeCell ref="W41:W44"/>
    <mergeCell ref="X45:X48"/>
    <mergeCell ref="V36:V39"/>
    <mergeCell ref="A40:AC40"/>
    <mergeCell ref="AC41:AC44"/>
    <mergeCell ref="AC45:AC48"/>
    <mergeCell ref="A41:A44"/>
    <mergeCell ref="B41:B44"/>
    <mergeCell ref="E45:E48"/>
    <mergeCell ref="A53:A56"/>
    <mergeCell ref="B53:B56"/>
    <mergeCell ref="C53:C56"/>
    <mergeCell ref="D53:D56"/>
    <mergeCell ref="E53:E56"/>
    <mergeCell ref="F53:F56"/>
    <mergeCell ref="G53:G56"/>
    <mergeCell ref="H53:H56"/>
    <mergeCell ref="F45:F48"/>
    <mergeCell ref="C49:C52"/>
    <mergeCell ref="D49:D52"/>
    <mergeCell ref="E49:E52"/>
    <mergeCell ref="U2:AC5"/>
    <mergeCell ref="A6:AC6"/>
    <mergeCell ref="AC49:AC52"/>
    <mergeCell ref="AC53:AC56"/>
    <mergeCell ref="S20:S23"/>
    <mergeCell ref="T20:T23"/>
    <mergeCell ref="F9:R10"/>
    <mergeCell ref="AC20:AC23"/>
    <mergeCell ref="X16:X19"/>
    <mergeCell ref="Y16:Y19"/>
    <mergeCell ref="F20:F23"/>
    <mergeCell ref="G20:G23"/>
    <mergeCell ref="H20:H23"/>
    <mergeCell ref="Y20:Y23"/>
    <mergeCell ref="V20:V23"/>
    <mergeCell ref="W20:W23"/>
    <mergeCell ref="X20:X23"/>
    <mergeCell ref="U20:U23"/>
    <mergeCell ref="U16:U19"/>
    <mergeCell ref="C41:C44"/>
    <mergeCell ref="A45:A48"/>
    <mergeCell ref="B45:B48"/>
    <mergeCell ref="C45:C48"/>
    <mergeCell ref="D45:D48"/>
    <mergeCell ref="AC57:AC60"/>
    <mergeCell ref="D36:D39"/>
    <mergeCell ref="E36:E39"/>
    <mergeCell ref="S36:S39"/>
    <mergeCell ref="T36:T39"/>
    <mergeCell ref="U36:U39"/>
    <mergeCell ref="AC36:AC39"/>
    <mergeCell ref="Y57:Y60"/>
    <mergeCell ref="S57:S60"/>
    <mergeCell ref="T57:T60"/>
    <mergeCell ref="U57:U60"/>
    <mergeCell ref="D57:D60"/>
    <mergeCell ref="E57:E60"/>
    <mergeCell ref="V57:V60"/>
    <mergeCell ref="W57:W60"/>
    <mergeCell ref="X57:X60"/>
    <mergeCell ref="F57:F60"/>
    <mergeCell ref="G57:G60"/>
    <mergeCell ref="H57:H60"/>
    <mergeCell ref="S41:S44"/>
    <mergeCell ref="T41:T44"/>
    <mergeCell ref="W49:W52"/>
    <mergeCell ref="X49:X52"/>
    <mergeCell ref="X53:X56"/>
    <mergeCell ref="AB53:AB56"/>
    <mergeCell ref="AB57:AB60"/>
    <mergeCell ref="AA16:AA19"/>
    <mergeCell ref="AA20:AA23"/>
    <mergeCell ref="AA24:AA27"/>
    <mergeCell ref="AA28:AA31"/>
    <mergeCell ref="AA32:AA35"/>
    <mergeCell ref="AA36:AA39"/>
    <mergeCell ref="AA41:AA44"/>
    <mergeCell ref="AA45:AA48"/>
    <mergeCell ref="AA49:AA52"/>
    <mergeCell ref="AA53:AA56"/>
    <mergeCell ref="AA57:AA60"/>
    <mergeCell ref="AB16:AB19"/>
    <mergeCell ref="AB20:AB23"/>
    <mergeCell ref="AB24:AB27"/>
    <mergeCell ref="AB28:AB31"/>
    <mergeCell ref="AB32:AB35"/>
    <mergeCell ref="AB36:AB39"/>
    <mergeCell ref="AB41:AB44"/>
    <mergeCell ref="AB45:AB48"/>
    <mergeCell ref="AB49:AB52"/>
  </mergeCells>
  <pageMargins left="0.59055118110236227" right="0.59055118110236227" top="1.1811023622047245" bottom="0.78740157480314965" header="0.31496062992125984" footer="0.31496062992125984"/>
  <pageSetup paperSize="9" scale="37" fitToHeight="111" orientation="landscape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3">
        <v>104207937.14</v>
      </c>
    </row>
    <row r="26" spans="4:10" ht="18" x14ac:dyDescent="0.35">
      <c r="E26" s="3">
        <v>107421516.91</v>
      </c>
    </row>
    <row r="27" spans="4:10" ht="18" x14ac:dyDescent="0.35">
      <c r="E27" s="3">
        <v>102693389.64</v>
      </c>
    </row>
    <row r="28" spans="4:10" ht="18" x14ac:dyDescent="0.35">
      <c r="E28" s="3">
        <v>104437541.37</v>
      </c>
    </row>
    <row r="29" spans="4:10" ht="18" x14ac:dyDescent="0.35">
      <c r="E29" s="3">
        <v>92246717.459999993</v>
      </c>
    </row>
    <row r="30" spans="4:10" ht="18" x14ac:dyDescent="0.35">
      <c r="E30" s="3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2024-02-16T05:56:16Z</dcterms:modified>
</cp:coreProperties>
</file>