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328" tabRatio="591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Лист1!$A$1:$AC$120</definedName>
  </definedNames>
  <calcPr calcId="162913"/>
</workbook>
</file>

<file path=xl/calcChain.xml><?xml version="1.0" encoding="utf-8"?>
<calcChain xmlns="http://schemas.openxmlformats.org/spreadsheetml/2006/main">
  <c r="Q69" i="1" l="1"/>
  <c r="Q113" i="1"/>
  <c r="R113" i="1"/>
  <c r="K70" i="1" l="1"/>
  <c r="L70" i="1"/>
  <c r="M70" i="1"/>
  <c r="N70" i="1"/>
  <c r="O70" i="1"/>
  <c r="P70" i="1"/>
  <c r="Q70" i="1"/>
  <c r="R70" i="1"/>
  <c r="K71" i="1"/>
  <c r="L71" i="1"/>
  <c r="M71" i="1"/>
  <c r="N71" i="1"/>
  <c r="O71" i="1"/>
  <c r="P71" i="1"/>
  <c r="Q71" i="1"/>
  <c r="R71" i="1"/>
  <c r="L69" i="1"/>
  <c r="M69" i="1"/>
  <c r="N69" i="1"/>
  <c r="O69" i="1"/>
  <c r="P69" i="1"/>
  <c r="R69" i="1"/>
  <c r="K69" i="1"/>
  <c r="J111" i="1"/>
  <c r="J110" i="1"/>
  <c r="J109" i="1"/>
  <c r="R108" i="1"/>
  <c r="Q108" i="1"/>
  <c r="P108" i="1"/>
  <c r="O108" i="1"/>
  <c r="N108" i="1"/>
  <c r="M108" i="1"/>
  <c r="L108" i="1"/>
  <c r="K108" i="1"/>
  <c r="J108" i="1" l="1"/>
  <c r="Q104" i="1"/>
  <c r="R104" i="1"/>
  <c r="Q96" i="1"/>
  <c r="R96" i="1"/>
  <c r="Q100" i="1"/>
  <c r="R100" i="1"/>
  <c r="Q92" i="1"/>
  <c r="R92" i="1"/>
  <c r="Q88" i="1"/>
  <c r="R88" i="1"/>
  <c r="Q80" i="1"/>
  <c r="R80" i="1"/>
  <c r="Q84" i="1"/>
  <c r="R84" i="1"/>
  <c r="Q76" i="1"/>
  <c r="R76" i="1"/>
  <c r="Q72" i="1"/>
  <c r="R72" i="1"/>
  <c r="Q63" i="1"/>
  <c r="R63" i="1"/>
  <c r="Q59" i="1"/>
  <c r="R59" i="1"/>
  <c r="Q55" i="1"/>
  <c r="R55" i="1"/>
  <c r="Q51" i="1"/>
  <c r="R51" i="1"/>
  <c r="Q47" i="1"/>
  <c r="R47" i="1"/>
  <c r="Q43" i="1"/>
  <c r="R43" i="1"/>
  <c r="Q40" i="1"/>
  <c r="R40" i="1"/>
  <c r="R36" i="1" s="1"/>
  <c r="Q41" i="1"/>
  <c r="R41" i="1"/>
  <c r="R37" i="1" s="1"/>
  <c r="Q42" i="1"/>
  <c r="Q38" i="1" s="1"/>
  <c r="R42" i="1"/>
  <c r="R38" i="1" s="1"/>
  <c r="Q37" i="1"/>
  <c r="Q30" i="1"/>
  <c r="R30" i="1"/>
  <c r="Q26" i="1"/>
  <c r="R26" i="1"/>
  <c r="Q22" i="1"/>
  <c r="R22" i="1"/>
  <c r="Q18" i="1"/>
  <c r="R18" i="1"/>
  <c r="Q15" i="1"/>
  <c r="R15" i="1"/>
  <c r="R118" i="1" s="1"/>
  <c r="Q16" i="1"/>
  <c r="R16" i="1"/>
  <c r="Q17" i="1"/>
  <c r="R17" i="1"/>
  <c r="R120" i="1" s="1"/>
  <c r="Q119" i="1" l="1"/>
  <c r="R119" i="1"/>
  <c r="R117" i="1" s="1"/>
  <c r="Q120" i="1"/>
  <c r="Q68" i="1"/>
  <c r="R68" i="1"/>
  <c r="R35" i="1"/>
  <c r="Q39" i="1"/>
  <c r="R39" i="1"/>
  <c r="Q36" i="1"/>
  <c r="Q35" i="1" s="1"/>
  <c r="R14" i="1"/>
  <c r="Q14" i="1"/>
  <c r="Q118" i="1" l="1"/>
  <c r="Q117" i="1" s="1"/>
  <c r="M43" i="1"/>
  <c r="N43" i="1"/>
  <c r="O43" i="1"/>
  <c r="P43" i="1"/>
  <c r="L104" i="1" l="1"/>
  <c r="M104" i="1"/>
  <c r="N104" i="1"/>
  <c r="O104" i="1"/>
  <c r="P104" i="1"/>
  <c r="K104" i="1"/>
  <c r="J105" i="1"/>
  <c r="J106" i="1"/>
  <c r="J107" i="1"/>
  <c r="J104" i="1" l="1"/>
  <c r="M100" i="1"/>
  <c r="J101" i="1"/>
  <c r="J102" i="1"/>
  <c r="J103" i="1"/>
  <c r="J99" i="1"/>
  <c r="J98" i="1"/>
  <c r="J97" i="1"/>
  <c r="P96" i="1"/>
  <c r="O96" i="1"/>
  <c r="N96" i="1"/>
  <c r="M96" i="1"/>
  <c r="L96" i="1"/>
  <c r="K96" i="1"/>
  <c r="J96" i="1" l="1"/>
  <c r="L42" i="1"/>
  <c r="M42" i="1"/>
  <c r="M39" i="1" s="1"/>
  <c r="N42" i="1"/>
  <c r="O42" i="1"/>
  <c r="O38" i="1" s="1"/>
  <c r="P42" i="1"/>
  <c r="K42" i="1"/>
  <c r="K38" i="1" s="1"/>
  <c r="L41" i="1"/>
  <c r="L37" i="1" s="1"/>
  <c r="N41" i="1"/>
  <c r="N37" i="1" s="1"/>
  <c r="O41" i="1"/>
  <c r="O37" i="1" s="1"/>
  <c r="P41" i="1"/>
  <c r="K41" i="1"/>
  <c r="K37" i="1" s="1"/>
  <c r="L40" i="1"/>
  <c r="L36" i="1" s="1"/>
  <c r="M40" i="1"/>
  <c r="N40" i="1"/>
  <c r="N36" i="1" s="1"/>
  <c r="O40" i="1"/>
  <c r="O36" i="1" s="1"/>
  <c r="P40" i="1"/>
  <c r="P36" i="1" s="1"/>
  <c r="K40" i="1"/>
  <c r="J71" i="1"/>
  <c r="P100" i="1"/>
  <c r="O100" i="1"/>
  <c r="N100" i="1"/>
  <c r="L100" i="1"/>
  <c r="K100" i="1"/>
  <c r="J58" i="1"/>
  <c r="J57" i="1"/>
  <c r="J56" i="1"/>
  <c r="P55" i="1"/>
  <c r="O55" i="1"/>
  <c r="N55" i="1"/>
  <c r="M55" i="1"/>
  <c r="L55" i="1"/>
  <c r="K55" i="1"/>
  <c r="J54" i="1"/>
  <c r="J53" i="1"/>
  <c r="J52" i="1"/>
  <c r="P51" i="1"/>
  <c r="O51" i="1"/>
  <c r="N51" i="1"/>
  <c r="M51" i="1"/>
  <c r="L51" i="1"/>
  <c r="K51" i="1"/>
  <c r="J50" i="1"/>
  <c r="J49" i="1"/>
  <c r="J48" i="1"/>
  <c r="P47" i="1"/>
  <c r="O47" i="1"/>
  <c r="N47" i="1"/>
  <c r="M47" i="1"/>
  <c r="L47" i="1"/>
  <c r="K47" i="1"/>
  <c r="J46" i="1"/>
  <c r="J45" i="1"/>
  <c r="J44" i="1"/>
  <c r="L43" i="1"/>
  <c r="K43" i="1"/>
  <c r="L88" i="1"/>
  <c r="M88" i="1"/>
  <c r="N88" i="1"/>
  <c r="O88" i="1"/>
  <c r="P88" i="1"/>
  <c r="K88" i="1"/>
  <c r="J89" i="1"/>
  <c r="J90" i="1"/>
  <c r="J91" i="1"/>
  <c r="L38" i="1"/>
  <c r="M38" i="1"/>
  <c r="N38" i="1"/>
  <c r="P38" i="1"/>
  <c r="P37" i="1"/>
  <c r="M36" i="1"/>
  <c r="M35" i="1" s="1"/>
  <c r="K36" i="1"/>
  <c r="L63" i="1"/>
  <c r="M63" i="1"/>
  <c r="N63" i="1"/>
  <c r="O63" i="1"/>
  <c r="P63" i="1"/>
  <c r="K63" i="1"/>
  <c r="L59" i="1"/>
  <c r="M59" i="1"/>
  <c r="N59" i="1"/>
  <c r="O59" i="1"/>
  <c r="P59" i="1"/>
  <c r="K59" i="1"/>
  <c r="J60" i="1"/>
  <c r="J61" i="1"/>
  <c r="J62" i="1"/>
  <c r="J64" i="1"/>
  <c r="J65" i="1"/>
  <c r="J66" i="1"/>
  <c r="J69" i="1"/>
  <c r="L68" i="1"/>
  <c r="L113" i="1"/>
  <c r="M113" i="1"/>
  <c r="N113" i="1"/>
  <c r="O113" i="1"/>
  <c r="P113" i="1"/>
  <c r="K113" i="1"/>
  <c r="J114" i="1"/>
  <c r="J115" i="1"/>
  <c r="J116" i="1"/>
  <c r="L92" i="1"/>
  <c r="M92" i="1"/>
  <c r="N92" i="1"/>
  <c r="O92" i="1"/>
  <c r="P92" i="1"/>
  <c r="K92" i="1"/>
  <c r="L84" i="1"/>
  <c r="M84" i="1"/>
  <c r="N84" i="1"/>
  <c r="O84" i="1"/>
  <c r="P84" i="1"/>
  <c r="K84" i="1"/>
  <c r="L80" i="1"/>
  <c r="M80" i="1"/>
  <c r="N80" i="1"/>
  <c r="O80" i="1"/>
  <c r="P80" i="1"/>
  <c r="K80" i="1"/>
  <c r="L76" i="1"/>
  <c r="M76" i="1"/>
  <c r="N76" i="1"/>
  <c r="O76" i="1"/>
  <c r="P76" i="1"/>
  <c r="K76" i="1"/>
  <c r="L72" i="1"/>
  <c r="M72" i="1"/>
  <c r="N72" i="1"/>
  <c r="O72" i="1"/>
  <c r="P72" i="1"/>
  <c r="K72" i="1"/>
  <c r="P68" i="1"/>
  <c r="J73" i="1"/>
  <c r="J74" i="1"/>
  <c r="J75" i="1"/>
  <c r="J77" i="1"/>
  <c r="J78" i="1"/>
  <c r="J79" i="1"/>
  <c r="J81" i="1"/>
  <c r="J82" i="1"/>
  <c r="J83" i="1"/>
  <c r="J85" i="1"/>
  <c r="J86" i="1"/>
  <c r="J87" i="1"/>
  <c r="J93" i="1"/>
  <c r="J94" i="1"/>
  <c r="J95" i="1"/>
  <c r="L15" i="1"/>
  <c r="M15" i="1"/>
  <c r="N15" i="1"/>
  <c r="O15" i="1"/>
  <c r="P15" i="1"/>
  <c r="K15" i="1"/>
  <c r="L16" i="1"/>
  <c r="M16" i="1"/>
  <c r="M119" i="1" s="1"/>
  <c r="N16" i="1"/>
  <c r="O16" i="1"/>
  <c r="P16" i="1"/>
  <c r="K16" i="1"/>
  <c r="L17" i="1"/>
  <c r="M17" i="1"/>
  <c r="M120" i="1" s="1"/>
  <c r="N17" i="1"/>
  <c r="O17" i="1"/>
  <c r="P17" i="1"/>
  <c r="P120" i="1" s="1"/>
  <c r="K17" i="1"/>
  <c r="L30" i="1"/>
  <c r="M30" i="1"/>
  <c r="N30" i="1"/>
  <c r="O30" i="1"/>
  <c r="P30" i="1"/>
  <c r="K30" i="1"/>
  <c r="L26" i="1"/>
  <c r="M26" i="1"/>
  <c r="N26" i="1"/>
  <c r="O26" i="1"/>
  <c r="P26" i="1"/>
  <c r="K26" i="1"/>
  <c r="L22" i="1"/>
  <c r="M22" i="1"/>
  <c r="N22" i="1"/>
  <c r="O22" i="1"/>
  <c r="P22" i="1"/>
  <c r="K22" i="1"/>
  <c r="L18" i="1"/>
  <c r="M18" i="1"/>
  <c r="N18" i="1"/>
  <c r="O18" i="1"/>
  <c r="P18" i="1"/>
  <c r="K18" i="1"/>
  <c r="J19" i="1"/>
  <c r="J20" i="1"/>
  <c r="J21" i="1"/>
  <c r="J23" i="1"/>
  <c r="J24" i="1"/>
  <c r="J25" i="1"/>
  <c r="J27" i="1"/>
  <c r="J28" i="1"/>
  <c r="J29" i="1"/>
  <c r="J31" i="1"/>
  <c r="J32" i="1"/>
  <c r="J33" i="1"/>
  <c r="M68" i="1"/>
  <c r="N68" i="1"/>
  <c r="O68" i="1"/>
  <c r="M118" i="1" l="1"/>
  <c r="P119" i="1"/>
  <c r="K39" i="1"/>
  <c r="J92" i="1"/>
  <c r="L119" i="1"/>
  <c r="N118" i="1"/>
  <c r="O119" i="1"/>
  <c r="J51" i="1"/>
  <c r="J72" i="1"/>
  <c r="J113" i="1"/>
  <c r="J55" i="1"/>
  <c r="J18" i="1"/>
  <c r="K118" i="1"/>
  <c r="P39" i="1"/>
  <c r="J80" i="1"/>
  <c r="L120" i="1"/>
  <c r="J15" i="1"/>
  <c r="J41" i="1"/>
  <c r="L39" i="1"/>
  <c r="N35" i="1"/>
  <c r="O35" i="1"/>
  <c r="J63" i="1"/>
  <c r="J84" i="1"/>
  <c r="J17" i="1"/>
  <c r="K35" i="1"/>
  <c r="L35" i="1"/>
  <c r="J36" i="1"/>
  <c r="J40" i="1"/>
  <c r="O39" i="1"/>
  <c r="P14" i="1"/>
  <c r="L14" i="1"/>
  <c r="O120" i="1"/>
  <c r="N119" i="1"/>
  <c r="P118" i="1"/>
  <c r="P117" i="1" s="1"/>
  <c r="L118" i="1"/>
  <c r="N39" i="1"/>
  <c r="J59" i="1"/>
  <c r="J43" i="1"/>
  <c r="K14" i="1"/>
  <c r="N120" i="1"/>
  <c r="O118" i="1"/>
  <c r="J42" i="1"/>
  <c r="J88" i="1"/>
  <c r="J76" i="1"/>
  <c r="J26" i="1"/>
  <c r="M14" i="1"/>
  <c r="O14" i="1"/>
  <c r="J16" i="1"/>
  <c r="N14" i="1"/>
  <c r="P35" i="1"/>
  <c r="J47" i="1"/>
  <c r="J22" i="1"/>
  <c r="J30" i="1"/>
  <c r="J100" i="1"/>
  <c r="J38" i="1"/>
  <c r="M117" i="1"/>
  <c r="K120" i="1"/>
  <c r="K68" i="1"/>
  <c r="J68" i="1" s="1"/>
  <c r="J70" i="1"/>
  <c r="K119" i="1"/>
  <c r="J37" i="1"/>
  <c r="J120" i="1" l="1"/>
  <c r="J119" i="1"/>
  <c r="L117" i="1"/>
  <c r="J118" i="1"/>
  <c r="N117" i="1"/>
  <c r="O117" i="1"/>
  <c r="J39" i="1"/>
  <c r="J35" i="1"/>
  <c r="J14" i="1"/>
  <c r="K117" i="1"/>
  <c r="J117" i="1" l="1"/>
</calcChain>
</file>

<file path=xl/sharedStrings.xml><?xml version="1.0" encoding="utf-8"?>
<sst xmlns="http://schemas.openxmlformats.org/spreadsheetml/2006/main" count="453" uniqueCount="125">
  <si>
    <t>№ п/п</t>
  </si>
  <si>
    <t>с (год)</t>
  </si>
  <si>
    <t>по (год)</t>
  </si>
  <si>
    <t>единица измерения</t>
  </si>
  <si>
    <t>всего, в т.ч.:</t>
  </si>
  <si>
    <t>районный бюджет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</si>
  <si>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</si>
  <si>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</si>
  <si>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</si>
  <si>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</si>
  <si>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</si>
  <si>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 xml:space="preserve"> % </t>
  </si>
  <si>
    <t>1.1.</t>
  </si>
  <si>
    <t>1.2.</t>
  </si>
  <si>
    <t>1.3.</t>
  </si>
  <si>
    <t>1.4.</t>
  </si>
  <si>
    <t>Таблица 7.4.4</t>
  </si>
  <si>
    <t>МЕРОПРИЯТИЯ  ПОДПРОГРАММЫ 4 МУНИЦИПАЛЬНОЙ ПРОГРАММЫ</t>
  </si>
  <si>
    <t>Задача 1 ПП Оказание мер поддержки детям-сиротам</t>
  </si>
  <si>
    <t xml:space="preserve">Задача 2 ПП-Обеспечение мер социальной адаптации инвалидам  </t>
  </si>
  <si>
    <t>Комитет по образованию администрации КМР</t>
  </si>
  <si>
    <t>чел.</t>
  </si>
  <si>
    <t>2.1.</t>
  </si>
  <si>
    <t xml:space="preserve">Задача 3 ПП-Социальная поддержка отдельных категорий граждан  </t>
  </si>
  <si>
    <t>3.1.</t>
  </si>
  <si>
    <t>3.2.</t>
  </si>
  <si>
    <t>3.3.</t>
  </si>
  <si>
    <t>Администрация КМР</t>
  </si>
  <si>
    <t>КФиК администрации КМР</t>
  </si>
  <si>
    <t>3.</t>
  </si>
  <si>
    <t>Объем финансирования мероприятий  ПП (рублей)</t>
  </si>
  <si>
    <t>шт.</t>
  </si>
  <si>
    <t>Количество газифицированных квартир социально незащищенных семей</t>
  </si>
  <si>
    <t>Задача 4 ПП-Газификация жилищного фонда социально незащищенных семей</t>
  </si>
  <si>
    <t>Численность трудоустроенных, в рамках проведения общественных работ</t>
  </si>
  <si>
    <t>2020 год</t>
  </si>
  <si>
    <t>2021 год</t>
  </si>
  <si>
    <t>Главный распорядитель бюджетных средств 
районного бюджета</t>
  </si>
  <si>
    <t>Коды классификации расходов</t>
  </si>
  <si>
    <t>Раздел</t>
  </si>
  <si>
    <t>Подраздел</t>
  </si>
  <si>
    <t>Источники финансирования</t>
  </si>
  <si>
    <t>Всего</t>
  </si>
  <si>
    <t>Срок  реализации мероприятия ПП</t>
  </si>
  <si>
    <t>Наименование мероприятия ПП</t>
  </si>
  <si>
    <t>04</t>
  </si>
  <si>
    <t>01</t>
  </si>
  <si>
    <t>10</t>
  </si>
  <si>
    <t>03</t>
  </si>
  <si>
    <t>06</t>
  </si>
  <si>
    <t>Значение</t>
  </si>
  <si>
    <t>Наименование</t>
  </si>
  <si>
    <t>2022 год</t>
  </si>
  <si>
    <t>2023 год</t>
  </si>
  <si>
    <t>2024 год</t>
  </si>
  <si>
    <t>2025 год</t>
  </si>
  <si>
    <t>федеральный бюджет</t>
  </si>
  <si>
    <t>обдастной бюджет</t>
  </si>
  <si>
    <t>Код основного мероприятия целевой статьи расходов</t>
  </si>
  <si>
    <t>Доля детей-сирот, оставшихся без попечения родителей, переданных в семью, от общего количества детей - сирот</t>
  </si>
  <si>
    <t>%</t>
  </si>
  <si>
    <t>07</t>
  </si>
  <si>
    <t>00</t>
  </si>
  <si>
    <t>Доля детей в возрасте от 3-х до 7 лет, получающих дошкольную услугу от общего числа детей от 3-х до 7 лет, проживающих в муниципальном районе</t>
  </si>
  <si>
    <t>3.4.</t>
  </si>
  <si>
    <t>3.5.</t>
  </si>
  <si>
    <t>Основное мероприятие 2 - Доступная среда</t>
  </si>
  <si>
    <t>Основное мероприятие 3 ПП - Обеспечение доступности и качества предоставления мер социальной поддержки отдельным категориям граждан</t>
  </si>
  <si>
    <t>меропритие 1 ОМ 3 ПП - Компенсация части родительской платы за содержание ребенка (детей) (присмотр и уход за ребенком (детьми)) в образовательных организациях (за исключением государственных образовательных учреждений Омской области), реализующих основную общеобразовательную программу дошкольного образования и расположенных на территории Омской области, посредством выделения субвенций местным бюджетам городского округа и муниципальных районов Омской области</t>
  </si>
  <si>
    <t>меропритие 2 ОМ 3 ПП - Обеспечение расходов на присмотр и уход за детьми-инвалидами, детьми-сиротами, оставшимися без попечения родителей</t>
  </si>
  <si>
    <t>меропритие 3 ОМ 3 ПП - Ежемесячная выплата к пенсии, лицам удостоенным звания "Почетный гражданин Калачинского района"</t>
  </si>
  <si>
    <t>меропритие 4 ОМ 3 ПП - Доплаты к пенсии муниципальных служащих</t>
  </si>
  <si>
    <t>Основное мероприятие 4 ПП - Газификация жилищного фонда социально незащищенных семей сельских населенных пунктов</t>
  </si>
  <si>
    <t>Основное мероприятие 1 - Обеспечение жизнеустройства  детей-сирот и детей, оставшихся без попечения родителей</t>
  </si>
  <si>
    <t>Доля родителей, получающих компенсацию части родительской платы за содержание ребенка (детей) (присмотр(присмотр и уход за ребенком (детьми)) в образовательных организациях (за исключением государственных образовательных учреждений Омской области), реализующих основную общеобразовательную программу дошкольного образования от общего количества родителей имеющих право на компенсации</t>
  </si>
  <si>
    <t>Цель муниципальной подпрограммы - Оказание мер социальной поддержки отдельных категорий граждан</t>
  </si>
  <si>
    <t>2.2.</t>
  </si>
  <si>
    <t>2.3.</t>
  </si>
  <si>
    <t xml:space="preserve">Комитет по образованию администрации КМР </t>
  </si>
  <si>
    <t>3.6.</t>
  </si>
  <si>
    <t>меропритие 6 ОМ 3 ПП - Участие в организации и финансировании проведения общественных работ на территории Калачинского муниципального района</t>
  </si>
  <si>
    <t>меропритие 5 ОМ 3 ПП - Ежемесячная выплата гражданам, проживающим на территории Калачинского муниципального района Омской области и замещавшим выборные должности главы Калачинского муниципального района Омской области два срока и более</t>
  </si>
  <si>
    <t>2.1.1.</t>
  </si>
  <si>
    <t>проведение специальной оценки условий труда на рабочих местах работающих инвалидов</t>
  </si>
  <si>
    <t>оборудование (оснащение) рабочего места для работы инвалида в соответствии с индивидуальной программой реабилитации или абилитации инвалида</t>
  </si>
  <si>
    <t>2.1.2.</t>
  </si>
  <si>
    <t>2.1.3.</t>
  </si>
  <si>
    <t>обустройство прилегающих к организации территории, помещений работодателя для беспрепятственного перемещения инвалидов, включая оборудование пандусов, подъемников</t>
  </si>
  <si>
    <t>2.1.4.</t>
  </si>
  <si>
    <t>Численность участников дополнительных мер</t>
  </si>
  <si>
    <t>мероприятие 3 ОМ 2 ПП - Создание в муниципальных организациях дополнительного образования детей условий для инклюзивного образования детей-инвалидов, в том числе создание универсальной безбарьерной среды для беспрепятственного доступа и оснащение организаций дополнительного образования детей специальным, в том числе учебным, реабилитационным, компьютеным оборудованием и автотранспортом</t>
  </si>
  <si>
    <t>мероприятие 2 ОМ 2 ПП - Создание в муниципальных дошкольных образовательных организациях условий для инклюзивного образования детей-инвалидов, в том числе создание универсальной безбарьерной среды для беспрепятственного доступа и оснащение муниципальных дошкольных образовательных организаций специальным, в том числе учебным, реабилитационным, компьютеным оборудованием и автотранспортом</t>
  </si>
  <si>
    <t xml:space="preserve">Доля детей в возрасте от 1,5 до 7 лет, охваченных дошкольным образованием, в общей численности детей-инвалидов данного возраста в Калачинском муниципальном районе Омской области  </t>
  </si>
  <si>
    <t>3.7</t>
  </si>
  <si>
    <t>мероприятие 7 ОМ 3 ПП - Возмещение работодателям расходов на частичную оплату труда при организации  общественных работ для граждан, ищущих работу и обратившихся в центры занятости, а также безработных граждан</t>
  </si>
  <si>
    <t>Комитет по культуре и искусству</t>
  </si>
  <si>
    <t>Всего, в т.ч.:</t>
  </si>
  <si>
    <t>Федеральный бюджет</t>
  </si>
  <si>
    <t>Областной бюджет</t>
  </si>
  <si>
    <t>Районный бюджет</t>
  </si>
  <si>
    <t>предоставление работающему инвалиду I или II группы в процессе его адаптации на рабочем месте наставника, которому осуществляется доплата к заработной плате за наставничество</t>
  </si>
  <si>
    <t>4.</t>
  </si>
  <si>
    <t xml:space="preserve">Проведение специальной оценки условий труда </t>
  </si>
  <si>
    <t>Оборудование рабочего места</t>
  </si>
  <si>
    <t>мероприятие 8 ОМ 3 ПП - 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</si>
  <si>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3.8</t>
  </si>
  <si>
    <t xml:space="preserve">Численность трудоустроенных на общественные работы граждан, зарегистрированных в центрах занятости в целях поиска подходящей работы, включая безработных граждан </t>
  </si>
  <si>
    <t>Комитет по культуре и искусству, Комитет по образованию администрации КМР, КДМФКиС</t>
  </si>
  <si>
    <t>меропритяие 1 ОМ 1 ПП Организация и осуществление деятельности по опеке и попечительству над несовершеннолетними посредством выделения субвенций местным бюджетам городского округа и муниципальных районов</t>
  </si>
  <si>
    <t>мероприятие 2 ОМ 1 ПП Предоставление мер социальной поддержки опекунам(попечителям) детей-сирот и детей, оставшихся без попечения родителей посредством выделения субвенций местным бюджетам городского округа, муниципальных районов Омской области</t>
  </si>
  <si>
    <t>мероприятие 3 ОМ 1 ПП Ежемесячное денежное вознаграждение опекунам(попечителям, приёмным родителям) посредством выделения субвенций местным бюджетам городского округа, муниципальных районов Омской области</t>
  </si>
  <si>
    <t>мероприятие 4 ОМ 1 ПП Предоставление приёмным родителям(родителю), приемным семьям мер социальной поддержки посредством выделения субвенций местным бюджетам городского округа, муниципальных районов Омской области</t>
  </si>
  <si>
    <t xml:space="preserve">мероприятие 1 ОМ 2 ПП - Реализация дополнительных мероприятий в области содействия занятости населения, направленных на осуществление работодателями сопровождения при содействии занятости инвалидов </t>
  </si>
  <si>
    <t>Комитет по образованию</t>
  </si>
  <si>
    <t>всего, в т.ч.</t>
  </si>
  <si>
    <t>областной бюджет</t>
  </si>
  <si>
    <t>3.9</t>
  </si>
  <si>
    <t>Доля обучающихся в муниципальных образовательных организациях, являющихся членами семей отдельных категорий граждан, направленных для участия в специальной военной операции, которые предусмотрены Указом Губернатора Омской области от 14 октября 2022 года N 176 "О дополнительных мерах поддержки членов семей отдельных категорий граждан", обеспеченных дополнительными мерами социальной поддержки членам семей таких граждан, к общему количеству обучающихся в муниципальных образовательных организациях, являющихся членами семей указанных граждан</t>
  </si>
  <si>
    <t>мероприятие 9 ОМ 3 ПП - 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№647 "Об объявлении частичной мобилизации в Российской Федерации" (далее - мобилизованные)</t>
  </si>
  <si>
    <t>2026 год</t>
  </si>
  <si>
    <t>2027 год</t>
  </si>
  <si>
    <t>3.10</t>
  </si>
  <si>
    <t xml:space="preserve">мероприятие 10 ОМ 3 ПП -  Предоставление дополнительных мер социальной поддержки членам семей участников специальной военной операции </t>
  </si>
  <si>
    <t xml:space="preserve">Достигнута доля обучающихся в муниципальных образовательных организациях, являющихся членами семей участников специальной военной операции, которые предусмотрены Указом Губернатора Омской области от 3 августа 2023 года N 181
"Об установлении дополнительных мер поддержки и помощи для участников специальной военной операции и членов их семей на территории Омской области", обеспеченных дополнительными мерами социальной поддержки членам семей таких граждан, к общему количеству обучающихся в муниципальных образовательных организациях, являющихся членами семей указанных граждан
</t>
  </si>
  <si>
    <t>Приложение № 2                                                           Приложение к Подпрограмме "Совершенствование мер социальной поддержки отдельных категорий граждан"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</si>
</sst>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5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41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2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justify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0"/>
  <sheetViews>
    <sheetView tabSelected="1" view="pageBreakPreview" topLeftCell="A112" zoomScale="56" zoomScaleNormal="88" zoomScaleSheetLayoutView="56" workbookViewId="0">
      <selection activeCell="Q35" sqref="Q35"/>
    </sheetView>
  </sheetViews>
  <sheetFormatPr defaultColWidth="9.109375" defaultRowHeight="14.4" x14ac:dyDescent="0.3"/>
  <cols>
    <col min="1" max="1" width="10.6640625" style="1" bestFit="1" customWidth="1"/>
    <col min="2" max="2" width="36.33203125" style="1" customWidth="1"/>
    <col min="3" max="4" width="9.109375" style="1"/>
    <col min="5" max="5" width="17.33203125" style="1" customWidth="1"/>
    <col min="6" max="6" width="9.109375" style="1"/>
    <col min="7" max="7" width="11.44140625" style="1" customWidth="1"/>
    <col min="8" max="8" width="13.109375" style="1" customWidth="1"/>
    <col min="9" max="9" width="15.6640625" style="1" customWidth="1"/>
    <col min="10" max="10" width="14.44140625" style="1" customWidth="1"/>
    <col min="11" max="12" width="15.33203125" style="1" customWidth="1"/>
    <col min="13" max="13" width="14.88671875" style="1" customWidth="1"/>
    <col min="14" max="14" width="17.109375" style="1" customWidth="1"/>
    <col min="15" max="15" width="16.109375" style="1" customWidth="1"/>
    <col min="16" max="18" width="16.44140625" style="1" customWidth="1"/>
    <col min="19" max="19" width="34" style="1" customWidth="1"/>
    <col min="20" max="16384" width="9.109375" style="1"/>
  </cols>
  <sheetData>
    <row r="1" spans="1:29" ht="34.5" customHeight="1" x14ac:dyDescent="0.3">
      <c r="V1" s="31" t="s">
        <v>124</v>
      </c>
      <c r="W1" s="31"/>
      <c r="X1" s="31"/>
      <c r="Y1" s="31"/>
      <c r="Z1" s="31"/>
      <c r="AA1" s="31"/>
    </row>
    <row r="2" spans="1:29" ht="24" customHeight="1" x14ac:dyDescent="0.3">
      <c r="V2" s="31"/>
      <c r="W2" s="31"/>
      <c r="X2" s="31"/>
      <c r="Y2" s="31"/>
      <c r="Z2" s="31"/>
      <c r="AA2" s="31"/>
    </row>
    <row r="3" spans="1:29" ht="24" customHeight="1" x14ac:dyDescent="0.3">
      <c r="F3" s="2"/>
      <c r="V3" s="31"/>
      <c r="W3" s="31"/>
      <c r="X3" s="31"/>
      <c r="Y3" s="31"/>
      <c r="Z3" s="31"/>
      <c r="AA3" s="31"/>
    </row>
    <row r="4" spans="1:29" ht="24" customHeight="1" x14ac:dyDescent="0.3">
      <c r="V4" s="31"/>
      <c r="W4" s="31"/>
      <c r="X4" s="31"/>
      <c r="Y4" s="31"/>
      <c r="Z4" s="31"/>
      <c r="AA4" s="31"/>
    </row>
    <row r="5" spans="1:29" x14ac:dyDescent="0.3">
      <c r="A5" s="30" t="s">
        <v>17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</row>
    <row r="6" spans="1:29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2" t="s">
        <v>16</v>
      </c>
      <c r="AA6" s="32"/>
    </row>
    <row r="7" spans="1:29" ht="29.4" customHeight="1" x14ac:dyDescent="0.3">
      <c r="A7" s="17" t="s">
        <v>0</v>
      </c>
      <c r="B7" s="17" t="s">
        <v>44</v>
      </c>
      <c r="C7" s="19" t="s">
        <v>43</v>
      </c>
      <c r="D7" s="19"/>
      <c r="E7" s="33" t="s">
        <v>37</v>
      </c>
      <c r="F7" s="35" t="s">
        <v>30</v>
      </c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7"/>
      <c r="S7" s="17" t="s">
        <v>10</v>
      </c>
      <c r="T7" s="17"/>
      <c r="U7" s="17"/>
      <c r="V7" s="17"/>
      <c r="W7" s="17"/>
      <c r="X7" s="17"/>
      <c r="Y7" s="17"/>
      <c r="Z7" s="17"/>
      <c r="AA7" s="17"/>
      <c r="AB7" s="17"/>
      <c r="AC7" s="17"/>
    </row>
    <row r="8" spans="1:29" ht="29.25" customHeight="1" x14ac:dyDescent="0.3">
      <c r="A8" s="17"/>
      <c r="B8" s="17"/>
      <c r="C8" s="19"/>
      <c r="D8" s="19"/>
      <c r="E8" s="33"/>
      <c r="F8" s="38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40"/>
      <c r="S8" s="17" t="s">
        <v>51</v>
      </c>
      <c r="T8" s="34" t="s">
        <v>3</v>
      </c>
      <c r="U8" s="17" t="s">
        <v>50</v>
      </c>
      <c r="V8" s="17"/>
      <c r="W8" s="17"/>
      <c r="X8" s="17"/>
      <c r="Y8" s="17"/>
      <c r="Z8" s="17"/>
      <c r="AA8" s="17"/>
      <c r="AB8" s="17"/>
      <c r="AC8" s="17"/>
    </row>
    <row r="9" spans="1:29" ht="43.5" customHeight="1" x14ac:dyDescent="0.3">
      <c r="A9" s="17"/>
      <c r="B9" s="17"/>
      <c r="C9" s="19"/>
      <c r="D9" s="19"/>
      <c r="E9" s="33"/>
      <c r="F9" s="19" t="s">
        <v>38</v>
      </c>
      <c r="G9" s="19"/>
      <c r="H9" s="19"/>
      <c r="I9" s="19" t="s">
        <v>41</v>
      </c>
      <c r="J9" s="17" t="s">
        <v>42</v>
      </c>
      <c r="K9" s="17" t="s">
        <v>7</v>
      </c>
      <c r="L9" s="17"/>
      <c r="M9" s="17"/>
      <c r="N9" s="17"/>
      <c r="O9" s="17"/>
      <c r="P9" s="17"/>
      <c r="Q9" s="17"/>
      <c r="R9" s="17"/>
      <c r="S9" s="17"/>
      <c r="T9" s="34"/>
      <c r="U9" s="17" t="s">
        <v>42</v>
      </c>
      <c r="V9" s="17" t="s">
        <v>8</v>
      </c>
      <c r="W9" s="17"/>
      <c r="X9" s="17"/>
      <c r="Y9" s="17"/>
      <c r="Z9" s="17"/>
      <c r="AA9" s="17"/>
      <c r="AB9" s="17"/>
      <c r="AC9" s="17"/>
    </row>
    <row r="10" spans="1:29" ht="92.25" customHeight="1" x14ac:dyDescent="0.3">
      <c r="A10" s="17"/>
      <c r="B10" s="17"/>
      <c r="C10" s="9" t="s">
        <v>1</v>
      </c>
      <c r="D10" s="9" t="s">
        <v>2</v>
      </c>
      <c r="E10" s="33"/>
      <c r="F10" s="10" t="s">
        <v>39</v>
      </c>
      <c r="G10" s="10" t="s">
        <v>40</v>
      </c>
      <c r="H10" s="10" t="s">
        <v>58</v>
      </c>
      <c r="I10" s="19"/>
      <c r="J10" s="17"/>
      <c r="K10" s="9" t="s">
        <v>35</v>
      </c>
      <c r="L10" s="9" t="s">
        <v>36</v>
      </c>
      <c r="M10" s="9" t="s">
        <v>52</v>
      </c>
      <c r="N10" s="9" t="s">
        <v>53</v>
      </c>
      <c r="O10" s="9" t="s">
        <v>54</v>
      </c>
      <c r="P10" s="9" t="s">
        <v>55</v>
      </c>
      <c r="Q10" s="9" t="s">
        <v>119</v>
      </c>
      <c r="R10" s="9" t="s">
        <v>120</v>
      </c>
      <c r="S10" s="17"/>
      <c r="T10" s="34"/>
      <c r="U10" s="17"/>
      <c r="V10" s="9" t="s">
        <v>35</v>
      </c>
      <c r="W10" s="9" t="s">
        <v>36</v>
      </c>
      <c r="X10" s="9" t="s">
        <v>52</v>
      </c>
      <c r="Y10" s="9" t="s">
        <v>53</v>
      </c>
      <c r="Z10" s="9" t="s">
        <v>54</v>
      </c>
      <c r="AA10" s="9" t="s">
        <v>55</v>
      </c>
      <c r="AB10" s="9" t="s">
        <v>119</v>
      </c>
      <c r="AC10" s="9" t="s">
        <v>120</v>
      </c>
    </row>
    <row r="11" spans="1:29" x14ac:dyDescent="0.3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11"/>
      <c r="R11" s="11"/>
      <c r="S11" s="11">
        <v>17</v>
      </c>
      <c r="T11" s="11">
        <v>18</v>
      </c>
      <c r="U11" s="11">
        <v>19</v>
      </c>
      <c r="V11" s="11">
        <v>20</v>
      </c>
      <c r="W11" s="11">
        <v>21</v>
      </c>
      <c r="X11" s="11">
        <v>22</v>
      </c>
      <c r="Y11" s="11">
        <v>23</v>
      </c>
      <c r="Z11" s="11">
        <v>24</v>
      </c>
      <c r="AA11" s="11">
        <v>25</v>
      </c>
      <c r="AB11" s="4"/>
      <c r="AC11" s="4"/>
    </row>
    <row r="12" spans="1:29" ht="15" customHeight="1" x14ac:dyDescent="0.3">
      <c r="A12" s="25" t="s">
        <v>75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4"/>
      <c r="AC12" s="4"/>
    </row>
    <row r="13" spans="1:29" x14ac:dyDescent="0.3">
      <c r="A13" s="26" t="s">
        <v>18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4"/>
      <c r="AC13" s="4"/>
    </row>
    <row r="14" spans="1:29" ht="18.75" customHeight="1" x14ac:dyDescent="0.3">
      <c r="A14" s="27">
        <v>1</v>
      </c>
      <c r="B14" s="19" t="s">
        <v>73</v>
      </c>
      <c r="C14" s="19">
        <v>2020</v>
      </c>
      <c r="D14" s="19">
        <v>2025</v>
      </c>
      <c r="E14" s="19" t="s">
        <v>20</v>
      </c>
      <c r="F14" s="19" t="s">
        <v>6</v>
      </c>
      <c r="G14" s="19" t="s">
        <v>6</v>
      </c>
      <c r="H14" s="19" t="s">
        <v>6</v>
      </c>
      <c r="I14" s="5" t="s">
        <v>4</v>
      </c>
      <c r="J14" s="12">
        <f>SUM(K14:P14)</f>
        <v>119808468</v>
      </c>
      <c r="K14" s="12">
        <f>K15+K16+K17</f>
        <v>17614164</v>
      </c>
      <c r="L14" s="12">
        <f t="shared" ref="L14:P14" si="0">L15+L16+L17</f>
        <v>17113765</v>
      </c>
      <c r="M14" s="12">
        <f t="shared" si="0"/>
        <v>18870227</v>
      </c>
      <c r="N14" s="12">
        <f t="shared" si="0"/>
        <v>20778222</v>
      </c>
      <c r="O14" s="12">
        <f t="shared" si="0"/>
        <v>22716045</v>
      </c>
      <c r="P14" s="12">
        <f t="shared" si="0"/>
        <v>22716045</v>
      </c>
      <c r="Q14" s="12">
        <f t="shared" ref="Q14:R14" si="1">Q15+Q16+Q17</f>
        <v>22716045</v>
      </c>
      <c r="R14" s="12">
        <f t="shared" si="1"/>
        <v>0</v>
      </c>
      <c r="S14" s="19" t="s">
        <v>59</v>
      </c>
      <c r="T14" s="19" t="s">
        <v>11</v>
      </c>
      <c r="U14" s="19" t="s">
        <v>6</v>
      </c>
      <c r="V14" s="19">
        <v>90</v>
      </c>
      <c r="W14" s="19">
        <v>100</v>
      </c>
      <c r="X14" s="19">
        <v>95</v>
      </c>
      <c r="Y14" s="19">
        <v>95</v>
      </c>
      <c r="Z14" s="19">
        <v>95</v>
      </c>
      <c r="AA14" s="19">
        <v>95</v>
      </c>
      <c r="AB14" s="19">
        <v>95</v>
      </c>
      <c r="AC14" s="19"/>
    </row>
    <row r="15" spans="1:29" ht="33" customHeight="1" x14ac:dyDescent="0.3">
      <c r="A15" s="27"/>
      <c r="B15" s="19"/>
      <c r="C15" s="19"/>
      <c r="D15" s="19"/>
      <c r="E15" s="19"/>
      <c r="F15" s="19"/>
      <c r="G15" s="19"/>
      <c r="H15" s="19"/>
      <c r="I15" s="5" t="s">
        <v>56</v>
      </c>
      <c r="J15" s="12">
        <f t="shared" ref="J15:J33" si="2">SUM(K15:P15)</f>
        <v>0</v>
      </c>
      <c r="K15" s="12">
        <f>K19+K23+K27+K31</f>
        <v>0</v>
      </c>
      <c r="L15" s="12">
        <f t="shared" ref="L15:P15" si="3">L19+L23+L27+L31</f>
        <v>0</v>
      </c>
      <c r="M15" s="12">
        <f t="shared" si="3"/>
        <v>0</v>
      </c>
      <c r="N15" s="12">
        <f t="shared" si="3"/>
        <v>0</v>
      </c>
      <c r="O15" s="12">
        <f t="shared" si="3"/>
        <v>0</v>
      </c>
      <c r="P15" s="12">
        <f t="shared" si="3"/>
        <v>0</v>
      </c>
      <c r="Q15" s="12">
        <f t="shared" ref="Q15:R15" si="4">Q19+Q23+Q27+Q31</f>
        <v>0</v>
      </c>
      <c r="R15" s="12">
        <f t="shared" si="4"/>
        <v>0</v>
      </c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</row>
    <row r="16" spans="1:29" ht="33" customHeight="1" x14ac:dyDescent="0.3">
      <c r="A16" s="27"/>
      <c r="B16" s="19"/>
      <c r="C16" s="19"/>
      <c r="D16" s="19"/>
      <c r="E16" s="19"/>
      <c r="F16" s="19"/>
      <c r="G16" s="19"/>
      <c r="H16" s="19"/>
      <c r="I16" s="5" t="s">
        <v>57</v>
      </c>
      <c r="J16" s="12">
        <f t="shared" si="2"/>
        <v>119808468</v>
      </c>
      <c r="K16" s="12">
        <f>K20+K24+K28+K32</f>
        <v>17614164</v>
      </c>
      <c r="L16" s="12">
        <f t="shared" ref="L16:P16" si="5">L20+L24+L28+L32</f>
        <v>17113765</v>
      </c>
      <c r="M16" s="12">
        <f t="shared" si="5"/>
        <v>18870227</v>
      </c>
      <c r="N16" s="12">
        <f t="shared" si="5"/>
        <v>20778222</v>
      </c>
      <c r="O16" s="12">
        <f t="shared" si="5"/>
        <v>22716045</v>
      </c>
      <c r="P16" s="12">
        <f t="shared" si="5"/>
        <v>22716045</v>
      </c>
      <c r="Q16" s="12">
        <f t="shared" ref="Q16:R16" si="6">Q20+Q24+Q28+Q32</f>
        <v>22716045</v>
      </c>
      <c r="R16" s="12">
        <f t="shared" si="6"/>
        <v>0</v>
      </c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</row>
    <row r="17" spans="1:29" ht="57.6" customHeight="1" x14ac:dyDescent="0.3">
      <c r="A17" s="27"/>
      <c r="B17" s="19"/>
      <c r="C17" s="19"/>
      <c r="D17" s="19"/>
      <c r="E17" s="19"/>
      <c r="F17" s="19"/>
      <c r="G17" s="19"/>
      <c r="H17" s="19"/>
      <c r="I17" s="5" t="s">
        <v>5</v>
      </c>
      <c r="J17" s="12">
        <f t="shared" si="2"/>
        <v>0</v>
      </c>
      <c r="K17" s="12">
        <f>K21+K25+K29+K33</f>
        <v>0</v>
      </c>
      <c r="L17" s="12">
        <f t="shared" ref="L17:P17" si="7">L21+L25+L29+L33</f>
        <v>0</v>
      </c>
      <c r="M17" s="12">
        <f t="shared" si="7"/>
        <v>0</v>
      </c>
      <c r="N17" s="12">
        <f t="shared" si="7"/>
        <v>0</v>
      </c>
      <c r="O17" s="12">
        <f t="shared" si="7"/>
        <v>0</v>
      </c>
      <c r="P17" s="12">
        <f t="shared" si="7"/>
        <v>0</v>
      </c>
      <c r="Q17" s="12">
        <f t="shared" ref="Q17:R17" si="8">Q21+Q25+Q29+Q33</f>
        <v>0</v>
      </c>
      <c r="R17" s="12">
        <f t="shared" si="8"/>
        <v>0</v>
      </c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</row>
    <row r="18" spans="1:29" ht="17.25" customHeight="1" x14ac:dyDescent="0.3">
      <c r="A18" s="19" t="s">
        <v>12</v>
      </c>
      <c r="B18" s="19" t="s">
        <v>108</v>
      </c>
      <c r="C18" s="19">
        <v>2020</v>
      </c>
      <c r="D18" s="19">
        <v>2025</v>
      </c>
      <c r="E18" s="19"/>
      <c r="F18" s="19">
        <v>10</v>
      </c>
      <c r="G18" s="19" t="s">
        <v>49</v>
      </c>
      <c r="H18" s="19" t="s">
        <v>6</v>
      </c>
      <c r="I18" s="5" t="s">
        <v>4</v>
      </c>
      <c r="J18" s="12">
        <f t="shared" si="2"/>
        <v>19710178</v>
      </c>
      <c r="K18" s="12">
        <f>K19+K20+K21</f>
        <v>2000572</v>
      </c>
      <c r="L18" s="12">
        <f t="shared" ref="L18:R18" si="9">L19+L20+L21</f>
        <v>2615527</v>
      </c>
      <c r="M18" s="12">
        <f t="shared" si="9"/>
        <v>2776407</v>
      </c>
      <c r="N18" s="12">
        <f t="shared" si="9"/>
        <v>3540234</v>
      </c>
      <c r="O18" s="12">
        <f t="shared" si="9"/>
        <v>4388719</v>
      </c>
      <c r="P18" s="12">
        <f t="shared" si="9"/>
        <v>4388719</v>
      </c>
      <c r="Q18" s="12">
        <f t="shared" si="9"/>
        <v>4388719</v>
      </c>
      <c r="R18" s="12">
        <f t="shared" si="9"/>
        <v>0</v>
      </c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</row>
    <row r="19" spans="1:29" ht="36.6" customHeight="1" x14ac:dyDescent="0.3">
      <c r="A19" s="19"/>
      <c r="B19" s="19"/>
      <c r="C19" s="19"/>
      <c r="D19" s="19"/>
      <c r="E19" s="19"/>
      <c r="F19" s="19"/>
      <c r="G19" s="19"/>
      <c r="H19" s="19"/>
      <c r="I19" s="5" t="s">
        <v>56</v>
      </c>
      <c r="J19" s="12">
        <f t="shared" si="2"/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</row>
    <row r="20" spans="1:29" ht="35.4" customHeight="1" x14ac:dyDescent="0.3">
      <c r="A20" s="19"/>
      <c r="B20" s="19"/>
      <c r="C20" s="19"/>
      <c r="D20" s="19"/>
      <c r="E20" s="19"/>
      <c r="F20" s="19"/>
      <c r="G20" s="19"/>
      <c r="H20" s="19"/>
      <c r="I20" s="5" t="s">
        <v>57</v>
      </c>
      <c r="J20" s="12">
        <f t="shared" si="2"/>
        <v>19710178</v>
      </c>
      <c r="K20" s="12">
        <v>2000572</v>
      </c>
      <c r="L20" s="12">
        <v>2615527</v>
      </c>
      <c r="M20" s="12">
        <v>2776407</v>
      </c>
      <c r="N20" s="12">
        <v>3540234</v>
      </c>
      <c r="O20" s="12">
        <v>4388719</v>
      </c>
      <c r="P20" s="12">
        <v>4388719</v>
      </c>
      <c r="Q20" s="12">
        <v>4388719</v>
      </c>
      <c r="R20" s="12">
        <v>0</v>
      </c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</row>
    <row r="21" spans="1:29" ht="57.6" customHeight="1" x14ac:dyDescent="0.3">
      <c r="A21" s="19"/>
      <c r="B21" s="19"/>
      <c r="C21" s="19"/>
      <c r="D21" s="19"/>
      <c r="E21" s="19"/>
      <c r="F21" s="19"/>
      <c r="G21" s="19"/>
      <c r="H21" s="19"/>
      <c r="I21" s="5" t="s">
        <v>5</v>
      </c>
      <c r="J21" s="12">
        <f t="shared" si="2"/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</row>
    <row r="22" spans="1:29" ht="18" customHeight="1" x14ac:dyDescent="0.3">
      <c r="A22" s="19" t="s">
        <v>13</v>
      </c>
      <c r="B22" s="19" t="s">
        <v>109</v>
      </c>
      <c r="C22" s="19">
        <v>2020</v>
      </c>
      <c r="D22" s="19">
        <v>2025</v>
      </c>
      <c r="E22" s="19"/>
      <c r="F22" s="19" t="s">
        <v>47</v>
      </c>
      <c r="G22" s="19" t="s">
        <v>45</v>
      </c>
      <c r="H22" s="19" t="s">
        <v>6</v>
      </c>
      <c r="I22" s="5" t="s">
        <v>4</v>
      </c>
      <c r="J22" s="12">
        <f t="shared" si="2"/>
        <v>57524348</v>
      </c>
      <c r="K22" s="12">
        <f>K23+K24+K25</f>
        <v>7828988</v>
      </c>
      <c r="L22" s="12">
        <f t="shared" ref="L22:R22" si="10">L23+L24+L25</f>
        <v>7301821</v>
      </c>
      <c r="M22" s="12">
        <f t="shared" si="10"/>
        <v>9488837</v>
      </c>
      <c r="N22" s="12">
        <f t="shared" si="10"/>
        <v>11176920</v>
      </c>
      <c r="O22" s="12">
        <f t="shared" si="10"/>
        <v>10863891</v>
      </c>
      <c r="P22" s="12">
        <f t="shared" si="10"/>
        <v>10863891</v>
      </c>
      <c r="Q22" s="12">
        <f t="shared" si="10"/>
        <v>10863891</v>
      </c>
      <c r="R22" s="12">
        <f t="shared" si="10"/>
        <v>0</v>
      </c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</row>
    <row r="23" spans="1:29" ht="34.200000000000003" customHeight="1" x14ac:dyDescent="0.3">
      <c r="A23" s="19"/>
      <c r="B23" s="19"/>
      <c r="C23" s="19"/>
      <c r="D23" s="19"/>
      <c r="E23" s="19"/>
      <c r="F23" s="19"/>
      <c r="G23" s="19"/>
      <c r="H23" s="19"/>
      <c r="I23" s="5" t="s">
        <v>56</v>
      </c>
      <c r="J23" s="12">
        <f t="shared" si="2"/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</row>
    <row r="24" spans="1:29" ht="35.4" customHeight="1" x14ac:dyDescent="0.3">
      <c r="A24" s="19"/>
      <c r="B24" s="19"/>
      <c r="C24" s="19"/>
      <c r="D24" s="19"/>
      <c r="E24" s="19"/>
      <c r="F24" s="19"/>
      <c r="G24" s="19"/>
      <c r="H24" s="19"/>
      <c r="I24" s="5" t="s">
        <v>57</v>
      </c>
      <c r="J24" s="12">
        <f t="shared" si="2"/>
        <v>57524348</v>
      </c>
      <c r="K24" s="12">
        <v>7828988</v>
      </c>
      <c r="L24" s="12">
        <v>7301821</v>
      </c>
      <c r="M24" s="12">
        <v>9488837</v>
      </c>
      <c r="N24" s="12">
        <v>11176920</v>
      </c>
      <c r="O24" s="12">
        <v>10863891</v>
      </c>
      <c r="P24" s="12">
        <v>10863891</v>
      </c>
      <c r="Q24" s="12">
        <v>10863891</v>
      </c>
      <c r="R24" s="12">
        <v>0</v>
      </c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</row>
    <row r="25" spans="1:29" ht="58.95" customHeight="1" x14ac:dyDescent="0.3">
      <c r="A25" s="19"/>
      <c r="B25" s="19"/>
      <c r="C25" s="19"/>
      <c r="D25" s="19"/>
      <c r="E25" s="19"/>
      <c r="F25" s="19"/>
      <c r="G25" s="19"/>
      <c r="H25" s="19"/>
      <c r="I25" s="5" t="s">
        <v>5</v>
      </c>
      <c r="J25" s="12">
        <f t="shared" si="2"/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</row>
    <row r="26" spans="1:29" ht="24.6" customHeight="1" x14ac:dyDescent="0.3">
      <c r="A26" s="19" t="s">
        <v>14</v>
      </c>
      <c r="B26" s="19" t="s">
        <v>110</v>
      </c>
      <c r="C26" s="19">
        <v>2020</v>
      </c>
      <c r="D26" s="19">
        <v>2025</v>
      </c>
      <c r="E26" s="19"/>
      <c r="F26" s="19" t="s">
        <v>47</v>
      </c>
      <c r="G26" s="19" t="s">
        <v>45</v>
      </c>
      <c r="H26" s="19" t="s">
        <v>6</v>
      </c>
      <c r="I26" s="5" t="s">
        <v>4</v>
      </c>
      <c r="J26" s="12">
        <f t="shared" si="2"/>
        <v>20606064</v>
      </c>
      <c r="K26" s="12">
        <f>K27+K28+K29</f>
        <v>3846448</v>
      </c>
      <c r="L26" s="12">
        <f t="shared" ref="L26:R26" si="11">L27+L28+L29</f>
        <v>3630924</v>
      </c>
      <c r="M26" s="12">
        <f t="shared" si="11"/>
        <v>3318600</v>
      </c>
      <c r="N26" s="12">
        <f t="shared" si="11"/>
        <v>2754038</v>
      </c>
      <c r="O26" s="12">
        <f t="shared" si="11"/>
        <v>3528027</v>
      </c>
      <c r="P26" s="12">
        <f t="shared" si="11"/>
        <v>3528027</v>
      </c>
      <c r="Q26" s="12">
        <f t="shared" si="11"/>
        <v>3528027</v>
      </c>
      <c r="R26" s="12">
        <f t="shared" si="11"/>
        <v>0</v>
      </c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</row>
    <row r="27" spans="1:29" ht="36" customHeight="1" x14ac:dyDescent="0.3">
      <c r="A27" s="19"/>
      <c r="B27" s="19"/>
      <c r="C27" s="19"/>
      <c r="D27" s="19"/>
      <c r="E27" s="19"/>
      <c r="F27" s="19"/>
      <c r="G27" s="19"/>
      <c r="H27" s="19"/>
      <c r="I27" s="5" t="s">
        <v>56</v>
      </c>
      <c r="J27" s="12">
        <f t="shared" si="2"/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</row>
    <row r="28" spans="1:29" ht="36" customHeight="1" x14ac:dyDescent="0.3">
      <c r="A28" s="19"/>
      <c r="B28" s="19"/>
      <c r="C28" s="19"/>
      <c r="D28" s="19"/>
      <c r="E28" s="19"/>
      <c r="F28" s="19"/>
      <c r="G28" s="19"/>
      <c r="H28" s="19"/>
      <c r="I28" s="5" t="s">
        <v>57</v>
      </c>
      <c r="J28" s="12">
        <f t="shared" si="2"/>
        <v>20606064</v>
      </c>
      <c r="K28" s="12">
        <v>3846448</v>
      </c>
      <c r="L28" s="12">
        <v>3630924</v>
      </c>
      <c r="M28" s="12">
        <v>3318600</v>
      </c>
      <c r="N28" s="12">
        <v>2754038</v>
      </c>
      <c r="O28" s="12">
        <v>3528027</v>
      </c>
      <c r="P28" s="12">
        <v>3528027</v>
      </c>
      <c r="Q28" s="12">
        <v>3528027</v>
      </c>
      <c r="R28" s="12">
        <v>0</v>
      </c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</row>
    <row r="29" spans="1:29" ht="51" customHeight="1" x14ac:dyDescent="0.3">
      <c r="A29" s="19"/>
      <c r="B29" s="19"/>
      <c r="C29" s="19"/>
      <c r="D29" s="19"/>
      <c r="E29" s="19"/>
      <c r="F29" s="19"/>
      <c r="G29" s="19"/>
      <c r="H29" s="19"/>
      <c r="I29" s="5" t="s">
        <v>5</v>
      </c>
      <c r="J29" s="12">
        <f t="shared" si="2"/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</row>
    <row r="30" spans="1:29" ht="18" customHeight="1" x14ac:dyDescent="0.3">
      <c r="A30" s="19" t="s">
        <v>15</v>
      </c>
      <c r="B30" s="19" t="s">
        <v>111</v>
      </c>
      <c r="C30" s="19">
        <v>2020</v>
      </c>
      <c r="D30" s="19">
        <v>2025</v>
      </c>
      <c r="E30" s="19"/>
      <c r="F30" s="19" t="s">
        <v>47</v>
      </c>
      <c r="G30" s="19" t="s">
        <v>45</v>
      </c>
      <c r="H30" s="19" t="s">
        <v>6</v>
      </c>
      <c r="I30" s="5" t="s">
        <v>4</v>
      </c>
      <c r="J30" s="12">
        <f t="shared" si="2"/>
        <v>21967878</v>
      </c>
      <c r="K30" s="12">
        <f>K31+K32+K33</f>
        <v>3938156</v>
      </c>
      <c r="L30" s="12">
        <f t="shared" ref="L30:R30" si="12">L31+L32+L33</f>
        <v>3565493</v>
      </c>
      <c r="M30" s="12">
        <f t="shared" si="12"/>
        <v>3286383</v>
      </c>
      <c r="N30" s="12">
        <f t="shared" si="12"/>
        <v>3307030</v>
      </c>
      <c r="O30" s="12">
        <f t="shared" si="12"/>
        <v>3935408</v>
      </c>
      <c r="P30" s="12">
        <f t="shared" si="12"/>
        <v>3935408</v>
      </c>
      <c r="Q30" s="12">
        <f t="shared" si="12"/>
        <v>3935408</v>
      </c>
      <c r="R30" s="12">
        <f t="shared" si="12"/>
        <v>0</v>
      </c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</row>
    <row r="31" spans="1:29" ht="35.25" customHeight="1" x14ac:dyDescent="0.3">
      <c r="A31" s="19"/>
      <c r="B31" s="19"/>
      <c r="C31" s="19"/>
      <c r="D31" s="19"/>
      <c r="E31" s="19"/>
      <c r="F31" s="19"/>
      <c r="G31" s="19"/>
      <c r="H31" s="19"/>
      <c r="I31" s="5" t="s">
        <v>56</v>
      </c>
      <c r="J31" s="12">
        <f t="shared" si="2"/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</row>
    <row r="32" spans="1:29" ht="35.25" customHeight="1" x14ac:dyDescent="0.3">
      <c r="A32" s="19"/>
      <c r="B32" s="19"/>
      <c r="C32" s="19"/>
      <c r="D32" s="19"/>
      <c r="E32" s="19"/>
      <c r="F32" s="19"/>
      <c r="G32" s="19"/>
      <c r="H32" s="19"/>
      <c r="I32" s="5" t="s">
        <v>57</v>
      </c>
      <c r="J32" s="12">
        <f t="shared" si="2"/>
        <v>21967878</v>
      </c>
      <c r="K32" s="12">
        <v>3938156</v>
      </c>
      <c r="L32" s="12">
        <v>3565493</v>
      </c>
      <c r="M32" s="12">
        <v>3286383</v>
      </c>
      <c r="N32" s="12">
        <v>3307030</v>
      </c>
      <c r="O32" s="12">
        <v>3935408</v>
      </c>
      <c r="P32" s="12">
        <v>3935408</v>
      </c>
      <c r="Q32" s="12">
        <v>3935408</v>
      </c>
      <c r="R32" s="12">
        <v>0</v>
      </c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</row>
    <row r="33" spans="1:29" ht="49.95" customHeight="1" x14ac:dyDescent="0.3">
      <c r="A33" s="19"/>
      <c r="B33" s="19"/>
      <c r="C33" s="19"/>
      <c r="D33" s="19"/>
      <c r="E33" s="19"/>
      <c r="F33" s="19"/>
      <c r="G33" s="19"/>
      <c r="H33" s="19"/>
      <c r="I33" s="5" t="s">
        <v>5</v>
      </c>
      <c r="J33" s="12">
        <f t="shared" si="2"/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</row>
    <row r="34" spans="1:29" ht="21" customHeight="1" x14ac:dyDescent="0.3">
      <c r="A34" s="28" t="s">
        <v>19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4"/>
      <c r="AC34" s="4"/>
    </row>
    <row r="35" spans="1:29" ht="23.4" customHeight="1" x14ac:dyDescent="0.3">
      <c r="A35" s="27">
        <v>2</v>
      </c>
      <c r="B35" s="19" t="s">
        <v>66</v>
      </c>
      <c r="C35" s="19">
        <v>2020</v>
      </c>
      <c r="D35" s="19">
        <v>2025</v>
      </c>
      <c r="E35" s="19" t="s">
        <v>20</v>
      </c>
      <c r="F35" s="19" t="s">
        <v>6</v>
      </c>
      <c r="G35" s="19" t="s">
        <v>6</v>
      </c>
      <c r="H35" s="19" t="s">
        <v>6</v>
      </c>
      <c r="I35" s="5" t="s">
        <v>4</v>
      </c>
      <c r="J35" s="12">
        <f>SUM(K35:P35)</f>
        <v>1348164.1800000002</v>
      </c>
      <c r="K35" s="12">
        <f>K36+K37+K38</f>
        <v>830164.18</v>
      </c>
      <c r="L35" s="12">
        <f t="shared" ref="L35:P35" si="13">L36+L37+L38</f>
        <v>106000</v>
      </c>
      <c r="M35" s="12">
        <f t="shared" si="13"/>
        <v>0</v>
      </c>
      <c r="N35" s="12">
        <f t="shared" si="13"/>
        <v>206000</v>
      </c>
      <c r="O35" s="12">
        <f t="shared" si="13"/>
        <v>206000</v>
      </c>
      <c r="P35" s="12">
        <f t="shared" si="13"/>
        <v>0</v>
      </c>
      <c r="Q35" s="12">
        <f t="shared" ref="Q35:R35" si="14">Q36+Q37+Q38</f>
        <v>0</v>
      </c>
      <c r="R35" s="12">
        <f t="shared" si="14"/>
        <v>0</v>
      </c>
      <c r="S35" s="22" t="s">
        <v>6</v>
      </c>
      <c r="T35" s="22" t="s">
        <v>6</v>
      </c>
      <c r="U35" s="22" t="s">
        <v>6</v>
      </c>
      <c r="V35" s="22" t="s">
        <v>6</v>
      </c>
      <c r="W35" s="22" t="s">
        <v>6</v>
      </c>
      <c r="X35" s="22" t="s">
        <v>6</v>
      </c>
      <c r="Y35" s="22" t="s">
        <v>6</v>
      </c>
      <c r="Z35" s="22" t="s">
        <v>6</v>
      </c>
      <c r="AA35" s="22" t="s">
        <v>6</v>
      </c>
      <c r="AB35" s="22" t="s">
        <v>6</v>
      </c>
      <c r="AC35" s="22" t="s">
        <v>6</v>
      </c>
    </row>
    <row r="36" spans="1:29" ht="30.75" customHeight="1" x14ac:dyDescent="0.3">
      <c r="A36" s="27"/>
      <c r="B36" s="19"/>
      <c r="C36" s="19"/>
      <c r="D36" s="19"/>
      <c r="E36" s="19"/>
      <c r="F36" s="19"/>
      <c r="G36" s="19"/>
      <c r="H36" s="19"/>
      <c r="I36" s="5" t="s">
        <v>56</v>
      </c>
      <c r="J36" s="12">
        <f t="shared" ref="J36:J66" si="15">SUM(K36:P36)</f>
        <v>604062.17000000004</v>
      </c>
      <c r="K36" s="12">
        <f t="shared" ref="K36:P38" si="16">K40+K60+K64</f>
        <v>604062.17000000004</v>
      </c>
      <c r="L36" s="12">
        <f t="shared" si="16"/>
        <v>0</v>
      </c>
      <c r="M36" s="12">
        <f t="shared" si="16"/>
        <v>0</v>
      </c>
      <c r="N36" s="12">
        <f t="shared" si="16"/>
        <v>0</v>
      </c>
      <c r="O36" s="12">
        <f t="shared" si="16"/>
        <v>0</v>
      </c>
      <c r="P36" s="12">
        <f t="shared" si="16"/>
        <v>0</v>
      </c>
      <c r="Q36" s="12">
        <f t="shared" ref="Q36:R36" si="17">Q40+Q60+Q64</f>
        <v>0</v>
      </c>
      <c r="R36" s="12">
        <f t="shared" si="17"/>
        <v>0</v>
      </c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</row>
    <row r="37" spans="1:29" ht="30.75" customHeight="1" x14ac:dyDescent="0.3">
      <c r="A37" s="27"/>
      <c r="B37" s="19"/>
      <c r="C37" s="19"/>
      <c r="D37" s="19"/>
      <c r="E37" s="19"/>
      <c r="F37" s="19"/>
      <c r="G37" s="19"/>
      <c r="H37" s="19"/>
      <c r="I37" s="5" t="s">
        <v>57</v>
      </c>
      <c r="J37" s="12">
        <f t="shared" si="15"/>
        <v>722377.08000000007</v>
      </c>
      <c r="K37" s="12">
        <f t="shared" si="16"/>
        <v>204377.08000000002</v>
      </c>
      <c r="L37" s="12">
        <f t="shared" si="16"/>
        <v>106000</v>
      </c>
      <c r="M37" s="12">
        <v>0</v>
      </c>
      <c r="N37" s="12">
        <f t="shared" si="16"/>
        <v>206000</v>
      </c>
      <c r="O37" s="12">
        <f t="shared" si="16"/>
        <v>206000</v>
      </c>
      <c r="P37" s="12">
        <f t="shared" si="16"/>
        <v>0</v>
      </c>
      <c r="Q37" s="12">
        <f t="shared" ref="Q37:R37" si="18">Q41+Q61+Q65</f>
        <v>0</v>
      </c>
      <c r="R37" s="12">
        <f t="shared" si="18"/>
        <v>0</v>
      </c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</row>
    <row r="38" spans="1:29" ht="48" customHeight="1" x14ac:dyDescent="0.3">
      <c r="A38" s="27"/>
      <c r="B38" s="19"/>
      <c r="C38" s="19"/>
      <c r="D38" s="19"/>
      <c r="E38" s="19"/>
      <c r="F38" s="19"/>
      <c r="G38" s="19"/>
      <c r="H38" s="19"/>
      <c r="I38" s="5" t="s">
        <v>5</v>
      </c>
      <c r="J38" s="12">
        <f t="shared" si="15"/>
        <v>21724.93</v>
      </c>
      <c r="K38" s="12">
        <f t="shared" si="16"/>
        <v>21724.93</v>
      </c>
      <c r="L38" s="12">
        <f t="shared" si="16"/>
        <v>0</v>
      </c>
      <c r="M38" s="12">
        <f t="shared" si="16"/>
        <v>0</v>
      </c>
      <c r="N38" s="12">
        <f t="shared" si="16"/>
        <v>0</v>
      </c>
      <c r="O38" s="12">
        <f t="shared" si="16"/>
        <v>0</v>
      </c>
      <c r="P38" s="12">
        <f t="shared" si="16"/>
        <v>0</v>
      </c>
      <c r="Q38" s="12">
        <f t="shared" ref="Q38:R38" si="19">Q42+Q62+Q66</f>
        <v>0</v>
      </c>
      <c r="R38" s="12">
        <f t="shared" si="19"/>
        <v>0</v>
      </c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</row>
    <row r="39" spans="1:29" ht="21.6" customHeight="1" x14ac:dyDescent="0.3">
      <c r="A39" s="19" t="s">
        <v>22</v>
      </c>
      <c r="B39" s="29" t="s">
        <v>112</v>
      </c>
      <c r="C39" s="19">
        <v>2020</v>
      </c>
      <c r="D39" s="19">
        <v>2025</v>
      </c>
      <c r="E39" s="19"/>
      <c r="F39" s="19" t="s">
        <v>45</v>
      </c>
      <c r="G39" s="19" t="s">
        <v>46</v>
      </c>
      <c r="H39" s="19" t="s">
        <v>6</v>
      </c>
      <c r="I39" s="13" t="s">
        <v>4</v>
      </c>
      <c r="J39" s="12">
        <f t="shared" si="15"/>
        <v>730000</v>
      </c>
      <c r="K39" s="12">
        <f t="shared" ref="K39:P39" si="20">K40+K41+K42</f>
        <v>106000</v>
      </c>
      <c r="L39" s="12">
        <f t="shared" si="20"/>
        <v>106000</v>
      </c>
      <c r="M39" s="12">
        <f t="shared" si="20"/>
        <v>106000</v>
      </c>
      <c r="N39" s="12">
        <f t="shared" si="20"/>
        <v>206000</v>
      </c>
      <c r="O39" s="12">
        <f t="shared" si="20"/>
        <v>206000</v>
      </c>
      <c r="P39" s="12">
        <f t="shared" si="20"/>
        <v>0</v>
      </c>
      <c r="Q39" s="12">
        <f t="shared" ref="Q39:R39" si="21">Q40+Q41+Q42</f>
        <v>0</v>
      </c>
      <c r="R39" s="12">
        <f t="shared" si="21"/>
        <v>0</v>
      </c>
      <c r="S39" s="19" t="s">
        <v>89</v>
      </c>
      <c r="T39" s="19" t="s">
        <v>21</v>
      </c>
      <c r="U39" s="19">
        <v>4</v>
      </c>
      <c r="V39" s="19">
        <v>2</v>
      </c>
      <c r="W39" s="19">
        <v>2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</row>
    <row r="40" spans="1:29" ht="33" customHeight="1" x14ac:dyDescent="0.3">
      <c r="A40" s="19"/>
      <c r="B40" s="29"/>
      <c r="C40" s="19"/>
      <c r="D40" s="19"/>
      <c r="E40" s="19"/>
      <c r="F40" s="19"/>
      <c r="G40" s="19"/>
      <c r="H40" s="19"/>
      <c r="I40" s="5" t="s">
        <v>56</v>
      </c>
      <c r="J40" s="12">
        <f t="shared" si="15"/>
        <v>0</v>
      </c>
      <c r="K40" s="12">
        <f>K44+K48+K52+K56</f>
        <v>0</v>
      </c>
      <c r="L40" s="12">
        <f t="shared" ref="L40:P40" si="22">L44+L48+L52+L56</f>
        <v>0</v>
      </c>
      <c r="M40" s="12">
        <f t="shared" si="22"/>
        <v>0</v>
      </c>
      <c r="N40" s="12">
        <f t="shared" si="22"/>
        <v>0</v>
      </c>
      <c r="O40" s="12">
        <f t="shared" si="22"/>
        <v>0</v>
      </c>
      <c r="P40" s="12">
        <f t="shared" si="22"/>
        <v>0</v>
      </c>
      <c r="Q40" s="12">
        <f t="shared" ref="Q40:R40" si="23">Q44+Q48+Q52+Q56</f>
        <v>0</v>
      </c>
      <c r="R40" s="12">
        <f t="shared" si="23"/>
        <v>0</v>
      </c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</row>
    <row r="41" spans="1:29" ht="33" customHeight="1" x14ac:dyDescent="0.3">
      <c r="A41" s="19"/>
      <c r="B41" s="29"/>
      <c r="C41" s="19"/>
      <c r="D41" s="19"/>
      <c r="E41" s="19"/>
      <c r="F41" s="19"/>
      <c r="G41" s="19"/>
      <c r="H41" s="19"/>
      <c r="I41" s="5" t="s">
        <v>57</v>
      </c>
      <c r="J41" s="12">
        <f t="shared" si="15"/>
        <v>730000</v>
      </c>
      <c r="K41" s="12">
        <f>K45+K49+K53+K57</f>
        <v>106000</v>
      </c>
      <c r="L41" s="12">
        <f t="shared" ref="L41:P41" si="24">L45+L49+L53+L57</f>
        <v>106000</v>
      </c>
      <c r="M41" s="12">
        <v>106000</v>
      </c>
      <c r="N41" s="12">
        <f t="shared" si="24"/>
        <v>206000</v>
      </c>
      <c r="O41" s="12">
        <f t="shared" si="24"/>
        <v>206000</v>
      </c>
      <c r="P41" s="12">
        <f t="shared" si="24"/>
        <v>0</v>
      </c>
      <c r="Q41" s="12">
        <f t="shared" ref="Q41:R41" si="25">Q45+Q49+Q53+Q57</f>
        <v>0</v>
      </c>
      <c r="R41" s="12">
        <f t="shared" si="25"/>
        <v>0</v>
      </c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</row>
    <row r="42" spans="1:29" ht="46.95" customHeight="1" x14ac:dyDescent="0.3">
      <c r="A42" s="19"/>
      <c r="B42" s="29"/>
      <c r="C42" s="19"/>
      <c r="D42" s="19"/>
      <c r="E42" s="19"/>
      <c r="F42" s="19"/>
      <c r="G42" s="19"/>
      <c r="H42" s="19"/>
      <c r="I42" s="5" t="s">
        <v>5</v>
      </c>
      <c r="J42" s="12">
        <f t="shared" si="15"/>
        <v>0</v>
      </c>
      <c r="K42" s="12">
        <f>K46+K50+K54+K58</f>
        <v>0</v>
      </c>
      <c r="L42" s="12">
        <f t="shared" ref="L42:P42" si="26">L46+L50+L54+L58</f>
        <v>0</v>
      </c>
      <c r="M42" s="12">
        <f t="shared" si="26"/>
        <v>0</v>
      </c>
      <c r="N42" s="12">
        <f t="shared" si="26"/>
        <v>0</v>
      </c>
      <c r="O42" s="12">
        <f t="shared" si="26"/>
        <v>0</v>
      </c>
      <c r="P42" s="12">
        <f t="shared" si="26"/>
        <v>0</v>
      </c>
      <c r="Q42" s="12">
        <f t="shared" ref="Q42:R42" si="27">Q46+Q50+Q54+Q58</f>
        <v>0</v>
      </c>
      <c r="R42" s="12">
        <f t="shared" si="27"/>
        <v>0</v>
      </c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</row>
    <row r="43" spans="1:29" ht="26.4" customHeight="1" x14ac:dyDescent="0.3">
      <c r="A43" s="19" t="s">
        <v>82</v>
      </c>
      <c r="B43" s="29" t="s">
        <v>83</v>
      </c>
      <c r="C43" s="19">
        <v>2020</v>
      </c>
      <c r="D43" s="19">
        <v>2025</v>
      </c>
      <c r="E43" s="19"/>
      <c r="F43" s="19" t="s">
        <v>45</v>
      </c>
      <c r="G43" s="19" t="s">
        <v>46</v>
      </c>
      <c r="H43" s="19" t="s">
        <v>6</v>
      </c>
      <c r="I43" s="13" t="s">
        <v>4</v>
      </c>
      <c r="J43" s="12">
        <f t="shared" ref="J43:J46" si="28">SUM(K43:P43)</f>
        <v>30000</v>
      </c>
      <c r="K43" s="12">
        <f t="shared" ref="K43:P43" si="29">K44+K45+K46</f>
        <v>6000</v>
      </c>
      <c r="L43" s="12">
        <f t="shared" si="29"/>
        <v>6000</v>
      </c>
      <c r="M43" s="12">
        <f t="shared" si="29"/>
        <v>6000</v>
      </c>
      <c r="N43" s="12">
        <f t="shared" si="29"/>
        <v>6000</v>
      </c>
      <c r="O43" s="12">
        <f t="shared" si="29"/>
        <v>6000</v>
      </c>
      <c r="P43" s="12">
        <f t="shared" si="29"/>
        <v>0</v>
      </c>
      <c r="Q43" s="12">
        <f t="shared" ref="Q43:R43" si="30">Q44+Q45+Q46</f>
        <v>0</v>
      </c>
      <c r="R43" s="12">
        <f t="shared" si="30"/>
        <v>0</v>
      </c>
      <c r="S43" s="19" t="s">
        <v>102</v>
      </c>
      <c r="T43" s="19" t="s">
        <v>21</v>
      </c>
      <c r="U43" s="19">
        <v>4</v>
      </c>
      <c r="V43" s="19">
        <v>2</v>
      </c>
      <c r="W43" s="19">
        <v>2</v>
      </c>
      <c r="X43" s="19">
        <v>0</v>
      </c>
      <c r="Y43" s="19">
        <v>2</v>
      </c>
      <c r="Z43" s="19">
        <v>0</v>
      </c>
      <c r="AA43" s="19">
        <v>0</v>
      </c>
      <c r="AB43" s="19">
        <v>0</v>
      </c>
      <c r="AC43" s="19">
        <v>0</v>
      </c>
    </row>
    <row r="44" spans="1:29" ht="35.25" customHeight="1" x14ac:dyDescent="0.3">
      <c r="A44" s="19"/>
      <c r="B44" s="29"/>
      <c r="C44" s="19"/>
      <c r="D44" s="19"/>
      <c r="E44" s="19"/>
      <c r="F44" s="19"/>
      <c r="G44" s="19"/>
      <c r="H44" s="19"/>
      <c r="I44" s="5" t="s">
        <v>56</v>
      </c>
      <c r="J44" s="12">
        <f t="shared" si="28"/>
        <v>0</v>
      </c>
      <c r="K44" s="12">
        <v>0</v>
      </c>
      <c r="L44" s="12">
        <v>0</v>
      </c>
      <c r="M44" s="12">
        <v>0</v>
      </c>
      <c r="N44" s="12">
        <v>0</v>
      </c>
      <c r="O44" s="16">
        <v>0</v>
      </c>
      <c r="P44" s="12">
        <v>0</v>
      </c>
      <c r="Q44" s="12">
        <v>0</v>
      </c>
      <c r="R44" s="12">
        <v>0</v>
      </c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</row>
    <row r="45" spans="1:29" ht="35.25" customHeight="1" x14ac:dyDescent="0.3">
      <c r="A45" s="19"/>
      <c r="B45" s="29"/>
      <c r="C45" s="19"/>
      <c r="D45" s="19"/>
      <c r="E45" s="19"/>
      <c r="F45" s="19"/>
      <c r="G45" s="19"/>
      <c r="H45" s="19"/>
      <c r="I45" s="5" t="s">
        <v>57</v>
      </c>
      <c r="J45" s="12">
        <f t="shared" si="28"/>
        <v>30000</v>
      </c>
      <c r="K45" s="12">
        <v>6000</v>
      </c>
      <c r="L45" s="12">
        <v>6000</v>
      </c>
      <c r="M45" s="12">
        <v>6000</v>
      </c>
      <c r="N45" s="12">
        <v>6000</v>
      </c>
      <c r="O45" s="16">
        <v>6000</v>
      </c>
      <c r="P45" s="12">
        <v>0</v>
      </c>
      <c r="Q45" s="12">
        <v>0</v>
      </c>
      <c r="R45" s="12">
        <v>0</v>
      </c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</row>
    <row r="46" spans="1:29" ht="35.4" customHeight="1" x14ac:dyDescent="0.3">
      <c r="A46" s="19"/>
      <c r="B46" s="29"/>
      <c r="C46" s="19"/>
      <c r="D46" s="19"/>
      <c r="E46" s="19"/>
      <c r="F46" s="19"/>
      <c r="G46" s="19"/>
      <c r="H46" s="19"/>
      <c r="I46" s="5" t="s">
        <v>5</v>
      </c>
      <c r="J46" s="12">
        <f t="shared" si="28"/>
        <v>0</v>
      </c>
      <c r="K46" s="12">
        <v>0</v>
      </c>
      <c r="L46" s="12">
        <v>0</v>
      </c>
      <c r="M46" s="12">
        <v>0</v>
      </c>
      <c r="N46" s="12">
        <v>0</v>
      </c>
      <c r="O46" s="16">
        <v>0</v>
      </c>
      <c r="P46" s="12">
        <v>0</v>
      </c>
      <c r="Q46" s="12">
        <v>0</v>
      </c>
      <c r="R46" s="12">
        <v>0</v>
      </c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</row>
    <row r="47" spans="1:29" ht="18" customHeight="1" x14ac:dyDescent="0.3">
      <c r="A47" s="19" t="s">
        <v>85</v>
      </c>
      <c r="B47" s="29" t="s">
        <v>84</v>
      </c>
      <c r="C47" s="19">
        <v>2020</v>
      </c>
      <c r="D47" s="19">
        <v>2025</v>
      </c>
      <c r="E47" s="19"/>
      <c r="F47" s="19" t="s">
        <v>45</v>
      </c>
      <c r="G47" s="19" t="s">
        <v>46</v>
      </c>
      <c r="H47" s="19" t="s">
        <v>6</v>
      </c>
      <c r="I47" s="13" t="s">
        <v>4</v>
      </c>
      <c r="J47" s="12">
        <f t="shared" ref="J47:J58" si="31">SUM(K47:P47)</f>
        <v>700000</v>
      </c>
      <c r="K47" s="12">
        <f t="shared" ref="K47:R47" si="32">K48+K49+K50</f>
        <v>100000</v>
      </c>
      <c r="L47" s="12">
        <f t="shared" si="32"/>
        <v>100000</v>
      </c>
      <c r="M47" s="12">
        <f t="shared" si="32"/>
        <v>100000</v>
      </c>
      <c r="N47" s="12">
        <f t="shared" si="32"/>
        <v>200000</v>
      </c>
      <c r="O47" s="16">
        <f t="shared" si="32"/>
        <v>200000</v>
      </c>
      <c r="P47" s="12">
        <f t="shared" si="32"/>
        <v>0</v>
      </c>
      <c r="Q47" s="12">
        <f t="shared" si="32"/>
        <v>0</v>
      </c>
      <c r="R47" s="12">
        <f t="shared" si="32"/>
        <v>0</v>
      </c>
      <c r="S47" s="19" t="s">
        <v>103</v>
      </c>
      <c r="T47" s="19" t="s">
        <v>21</v>
      </c>
      <c r="U47" s="19">
        <v>4</v>
      </c>
      <c r="V47" s="19">
        <v>2</v>
      </c>
      <c r="W47" s="19">
        <v>2</v>
      </c>
      <c r="X47" s="19">
        <v>0</v>
      </c>
      <c r="Y47" s="19">
        <v>2</v>
      </c>
      <c r="Z47" s="19">
        <v>0</v>
      </c>
      <c r="AA47" s="19">
        <v>0</v>
      </c>
      <c r="AB47" s="19">
        <v>0</v>
      </c>
      <c r="AC47" s="19">
        <v>0</v>
      </c>
    </row>
    <row r="48" spans="1:29" ht="35.25" customHeight="1" x14ac:dyDescent="0.3">
      <c r="A48" s="19"/>
      <c r="B48" s="29"/>
      <c r="C48" s="19"/>
      <c r="D48" s="19"/>
      <c r="E48" s="19"/>
      <c r="F48" s="19"/>
      <c r="G48" s="19"/>
      <c r="H48" s="19"/>
      <c r="I48" s="5" t="s">
        <v>56</v>
      </c>
      <c r="J48" s="12">
        <f t="shared" si="31"/>
        <v>0</v>
      </c>
      <c r="K48" s="12">
        <v>0</v>
      </c>
      <c r="L48" s="12">
        <v>0</v>
      </c>
      <c r="M48" s="12">
        <v>0</v>
      </c>
      <c r="N48" s="12">
        <v>0</v>
      </c>
      <c r="O48" s="16">
        <v>0</v>
      </c>
      <c r="P48" s="12">
        <v>0</v>
      </c>
      <c r="Q48" s="12">
        <v>0</v>
      </c>
      <c r="R48" s="12">
        <v>0</v>
      </c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</row>
    <row r="49" spans="1:29" ht="35.25" customHeight="1" x14ac:dyDescent="0.3">
      <c r="A49" s="19"/>
      <c r="B49" s="29"/>
      <c r="C49" s="19"/>
      <c r="D49" s="19"/>
      <c r="E49" s="19"/>
      <c r="F49" s="19"/>
      <c r="G49" s="19"/>
      <c r="H49" s="19"/>
      <c r="I49" s="5" t="s">
        <v>57</v>
      </c>
      <c r="J49" s="12">
        <f t="shared" si="31"/>
        <v>700000</v>
      </c>
      <c r="K49" s="12">
        <v>100000</v>
      </c>
      <c r="L49" s="12">
        <v>100000</v>
      </c>
      <c r="M49" s="12">
        <v>100000</v>
      </c>
      <c r="N49" s="12">
        <v>200000</v>
      </c>
      <c r="O49" s="16">
        <v>200000</v>
      </c>
      <c r="P49" s="12">
        <v>0</v>
      </c>
      <c r="Q49" s="12">
        <v>0</v>
      </c>
      <c r="R49" s="12">
        <v>0</v>
      </c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</row>
    <row r="50" spans="1:29" ht="25.95" customHeight="1" x14ac:dyDescent="0.3">
      <c r="A50" s="19"/>
      <c r="B50" s="29"/>
      <c r="C50" s="19"/>
      <c r="D50" s="19"/>
      <c r="E50" s="19"/>
      <c r="F50" s="19"/>
      <c r="G50" s="19"/>
      <c r="H50" s="19"/>
      <c r="I50" s="5" t="s">
        <v>5</v>
      </c>
      <c r="J50" s="12">
        <f t="shared" si="31"/>
        <v>0</v>
      </c>
      <c r="K50" s="12">
        <v>0</v>
      </c>
      <c r="L50" s="12">
        <v>0</v>
      </c>
      <c r="M50" s="12">
        <v>0</v>
      </c>
      <c r="N50" s="12">
        <v>0</v>
      </c>
      <c r="O50" s="16">
        <v>0</v>
      </c>
      <c r="P50" s="12">
        <v>0</v>
      </c>
      <c r="Q50" s="12">
        <v>0</v>
      </c>
      <c r="R50" s="12">
        <v>0</v>
      </c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</row>
    <row r="51" spans="1:29" ht="22.2" customHeight="1" x14ac:dyDescent="0.3">
      <c r="A51" s="19" t="s">
        <v>86</v>
      </c>
      <c r="B51" s="29" t="s">
        <v>87</v>
      </c>
      <c r="C51" s="19">
        <v>2020</v>
      </c>
      <c r="D51" s="19">
        <v>2025</v>
      </c>
      <c r="E51" s="19"/>
      <c r="F51" s="19" t="s">
        <v>45</v>
      </c>
      <c r="G51" s="19" t="s">
        <v>46</v>
      </c>
      <c r="H51" s="19" t="s">
        <v>6</v>
      </c>
      <c r="I51" s="13" t="s">
        <v>4</v>
      </c>
      <c r="J51" s="12">
        <f t="shared" si="31"/>
        <v>0</v>
      </c>
      <c r="K51" s="12">
        <f t="shared" ref="K51:P51" si="33">K52+K53+K54</f>
        <v>0</v>
      </c>
      <c r="L51" s="12">
        <f t="shared" si="33"/>
        <v>0</v>
      </c>
      <c r="M51" s="12">
        <f t="shared" si="33"/>
        <v>0</v>
      </c>
      <c r="N51" s="12">
        <f t="shared" si="33"/>
        <v>0</v>
      </c>
      <c r="O51" s="12">
        <f t="shared" si="33"/>
        <v>0</v>
      </c>
      <c r="P51" s="12">
        <f t="shared" si="33"/>
        <v>0</v>
      </c>
      <c r="Q51" s="12">
        <f t="shared" ref="Q51:R51" si="34">Q52+Q53+Q54</f>
        <v>0</v>
      </c>
      <c r="R51" s="12">
        <f t="shared" si="34"/>
        <v>0</v>
      </c>
      <c r="S51" s="19" t="s">
        <v>6</v>
      </c>
      <c r="T51" s="19" t="s">
        <v>6</v>
      </c>
      <c r="U51" s="19" t="s">
        <v>6</v>
      </c>
      <c r="V51" s="19" t="s">
        <v>6</v>
      </c>
      <c r="W51" s="19" t="s">
        <v>6</v>
      </c>
      <c r="X51" s="19" t="s">
        <v>6</v>
      </c>
      <c r="Y51" s="19" t="s">
        <v>6</v>
      </c>
      <c r="Z51" s="19" t="s">
        <v>6</v>
      </c>
      <c r="AA51" s="19" t="s">
        <v>6</v>
      </c>
      <c r="AB51" s="19" t="s">
        <v>6</v>
      </c>
      <c r="AC51" s="19" t="s">
        <v>6</v>
      </c>
    </row>
    <row r="52" spans="1:29" ht="35.25" customHeight="1" x14ac:dyDescent="0.3">
      <c r="A52" s="19"/>
      <c r="B52" s="29"/>
      <c r="C52" s="19"/>
      <c r="D52" s="19"/>
      <c r="E52" s="19"/>
      <c r="F52" s="19"/>
      <c r="G52" s="19"/>
      <c r="H52" s="19"/>
      <c r="I52" s="5" t="s">
        <v>56</v>
      </c>
      <c r="J52" s="12">
        <f t="shared" si="31"/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</row>
    <row r="53" spans="1:29" ht="35.25" customHeight="1" x14ac:dyDescent="0.3">
      <c r="A53" s="19"/>
      <c r="B53" s="29"/>
      <c r="C53" s="19"/>
      <c r="D53" s="19"/>
      <c r="E53" s="19"/>
      <c r="F53" s="19"/>
      <c r="G53" s="19"/>
      <c r="H53" s="19"/>
      <c r="I53" s="5" t="s">
        <v>57</v>
      </c>
      <c r="J53" s="12">
        <f t="shared" si="31"/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</row>
    <row r="54" spans="1:29" ht="35.25" customHeight="1" x14ac:dyDescent="0.3">
      <c r="A54" s="19"/>
      <c r="B54" s="29"/>
      <c r="C54" s="19"/>
      <c r="D54" s="19"/>
      <c r="E54" s="19"/>
      <c r="F54" s="19"/>
      <c r="G54" s="19"/>
      <c r="H54" s="19"/>
      <c r="I54" s="5" t="s">
        <v>5</v>
      </c>
      <c r="J54" s="12">
        <f t="shared" si="31"/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</row>
    <row r="55" spans="1:29" ht="16.95" customHeight="1" x14ac:dyDescent="0.3">
      <c r="A55" s="19" t="s">
        <v>88</v>
      </c>
      <c r="B55" s="29" t="s">
        <v>100</v>
      </c>
      <c r="C55" s="19">
        <v>2020</v>
      </c>
      <c r="D55" s="19">
        <v>2025</v>
      </c>
      <c r="E55" s="19"/>
      <c r="F55" s="19" t="s">
        <v>45</v>
      </c>
      <c r="G55" s="19" t="s">
        <v>46</v>
      </c>
      <c r="H55" s="19" t="s">
        <v>6</v>
      </c>
      <c r="I55" s="13" t="s">
        <v>4</v>
      </c>
      <c r="J55" s="12">
        <f t="shared" si="31"/>
        <v>0</v>
      </c>
      <c r="K55" s="12">
        <f t="shared" ref="K55:P55" si="35">K56+K57+K58</f>
        <v>0</v>
      </c>
      <c r="L55" s="12">
        <f t="shared" si="35"/>
        <v>0</v>
      </c>
      <c r="M55" s="12">
        <f t="shared" si="35"/>
        <v>0</v>
      </c>
      <c r="N55" s="12">
        <f t="shared" si="35"/>
        <v>0</v>
      </c>
      <c r="O55" s="12">
        <f t="shared" si="35"/>
        <v>0</v>
      </c>
      <c r="P55" s="12">
        <f t="shared" si="35"/>
        <v>0</v>
      </c>
      <c r="Q55" s="12">
        <f t="shared" ref="Q55:R55" si="36">Q56+Q57+Q58</f>
        <v>0</v>
      </c>
      <c r="R55" s="12">
        <f t="shared" si="36"/>
        <v>0</v>
      </c>
      <c r="S55" s="19" t="s">
        <v>6</v>
      </c>
      <c r="T55" s="19" t="s">
        <v>6</v>
      </c>
      <c r="U55" s="19" t="s">
        <v>6</v>
      </c>
      <c r="V55" s="19" t="s">
        <v>6</v>
      </c>
      <c r="W55" s="19" t="s">
        <v>6</v>
      </c>
      <c r="X55" s="19" t="s">
        <v>6</v>
      </c>
      <c r="Y55" s="19" t="s">
        <v>6</v>
      </c>
      <c r="Z55" s="19" t="s">
        <v>6</v>
      </c>
      <c r="AA55" s="19" t="s">
        <v>6</v>
      </c>
      <c r="AB55" s="19" t="s">
        <v>6</v>
      </c>
      <c r="AC55" s="19" t="s">
        <v>6</v>
      </c>
    </row>
    <row r="56" spans="1:29" ht="35.25" customHeight="1" x14ac:dyDescent="0.3">
      <c r="A56" s="19"/>
      <c r="B56" s="29"/>
      <c r="C56" s="19"/>
      <c r="D56" s="19"/>
      <c r="E56" s="19"/>
      <c r="F56" s="19"/>
      <c r="G56" s="19"/>
      <c r="H56" s="19"/>
      <c r="I56" s="5" t="s">
        <v>56</v>
      </c>
      <c r="J56" s="12">
        <f t="shared" si="31"/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</row>
    <row r="57" spans="1:29" ht="35.25" customHeight="1" x14ac:dyDescent="0.3">
      <c r="A57" s="19"/>
      <c r="B57" s="29"/>
      <c r="C57" s="19"/>
      <c r="D57" s="19"/>
      <c r="E57" s="19"/>
      <c r="F57" s="19"/>
      <c r="G57" s="19"/>
      <c r="H57" s="19"/>
      <c r="I57" s="5" t="s">
        <v>57</v>
      </c>
      <c r="J57" s="12">
        <f t="shared" si="31"/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</row>
    <row r="58" spans="1:29" ht="29.4" customHeight="1" x14ac:dyDescent="0.3">
      <c r="A58" s="19"/>
      <c r="B58" s="29"/>
      <c r="C58" s="19"/>
      <c r="D58" s="19"/>
      <c r="E58" s="19"/>
      <c r="F58" s="19"/>
      <c r="G58" s="19"/>
      <c r="H58" s="19"/>
      <c r="I58" s="5" t="s">
        <v>5</v>
      </c>
      <c r="J58" s="12">
        <f t="shared" si="31"/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</row>
    <row r="59" spans="1:29" ht="21" customHeight="1" x14ac:dyDescent="0.3">
      <c r="A59" s="19" t="s">
        <v>76</v>
      </c>
      <c r="B59" s="19" t="s">
        <v>91</v>
      </c>
      <c r="C59" s="19">
        <v>2020</v>
      </c>
      <c r="D59" s="19">
        <v>2025</v>
      </c>
      <c r="E59" s="19" t="s">
        <v>78</v>
      </c>
      <c r="F59" s="20" t="s">
        <v>61</v>
      </c>
      <c r="G59" s="20" t="s">
        <v>46</v>
      </c>
      <c r="H59" s="19" t="s">
        <v>6</v>
      </c>
      <c r="I59" s="5" t="s">
        <v>4</v>
      </c>
      <c r="J59" s="12">
        <f t="shared" si="15"/>
        <v>724164.18</v>
      </c>
      <c r="K59" s="12">
        <f>K60+K61+K62</f>
        <v>724164.18</v>
      </c>
      <c r="L59" s="12">
        <f t="shared" ref="L59:P59" si="37">L60+L61+L62</f>
        <v>0</v>
      </c>
      <c r="M59" s="12">
        <f t="shared" si="37"/>
        <v>0</v>
      </c>
      <c r="N59" s="12">
        <f t="shared" si="37"/>
        <v>0</v>
      </c>
      <c r="O59" s="12">
        <f t="shared" si="37"/>
        <v>0</v>
      </c>
      <c r="P59" s="12">
        <f t="shared" si="37"/>
        <v>0</v>
      </c>
      <c r="Q59" s="12">
        <f t="shared" ref="Q59:R59" si="38">Q60+Q61+Q62</f>
        <v>0</v>
      </c>
      <c r="R59" s="12">
        <f t="shared" si="38"/>
        <v>0</v>
      </c>
      <c r="S59" s="19" t="s">
        <v>92</v>
      </c>
      <c r="T59" s="19" t="s">
        <v>60</v>
      </c>
      <c r="U59" s="19" t="s">
        <v>6</v>
      </c>
      <c r="V59" s="19">
        <v>100</v>
      </c>
      <c r="W59" s="19" t="s">
        <v>6</v>
      </c>
      <c r="X59" s="19" t="s">
        <v>6</v>
      </c>
      <c r="Y59" s="19" t="s">
        <v>6</v>
      </c>
      <c r="Z59" s="19" t="s">
        <v>6</v>
      </c>
      <c r="AA59" s="19" t="s">
        <v>6</v>
      </c>
      <c r="AB59" s="19" t="s">
        <v>6</v>
      </c>
      <c r="AC59" s="19" t="s">
        <v>6</v>
      </c>
    </row>
    <row r="60" spans="1:29" ht="45" customHeight="1" x14ac:dyDescent="0.3">
      <c r="A60" s="19"/>
      <c r="B60" s="19"/>
      <c r="C60" s="19"/>
      <c r="D60" s="19"/>
      <c r="E60" s="19"/>
      <c r="F60" s="20"/>
      <c r="G60" s="20"/>
      <c r="H60" s="19"/>
      <c r="I60" s="5" t="s">
        <v>56</v>
      </c>
      <c r="J60" s="12">
        <f t="shared" si="15"/>
        <v>604062.17000000004</v>
      </c>
      <c r="K60" s="6">
        <v>604062.17000000004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</row>
    <row r="61" spans="1:29" ht="45.6" customHeight="1" x14ac:dyDescent="0.3">
      <c r="A61" s="19"/>
      <c r="B61" s="19"/>
      <c r="C61" s="19"/>
      <c r="D61" s="19"/>
      <c r="E61" s="19"/>
      <c r="F61" s="20"/>
      <c r="G61" s="20"/>
      <c r="H61" s="19"/>
      <c r="I61" s="5" t="s">
        <v>57</v>
      </c>
      <c r="J61" s="12">
        <f t="shared" si="15"/>
        <v>98377.08</v>
      </c>
      <c r="K61" s="6">
        <v>98377.08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</row>
    <row r="62" spans="1:29" ht="81" customHeight="1" x14ac:dyDescent="0.3">
      <c r="A62" s="19"/>
      <c r="B62" s="19"/>
      <c r="C62" s="19"/>
      <c r="D62" s="19"/>
      <c r="E62" s="19"/>
      <c r="F62" s="20"/>
      <c r="G62" s="20"/>
      <c r="H62" s="19"/>
      <c r="I62" s="5" t="s">
        <v>5</v>
      </c>
      <c r="J62" s="12">
        <f t="shared" si="15"/>
        <v>21724.93</v>
      </c>
      <c r="K62" s="6">
        <v>21724.93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</row>
    <row r="63" spans="1:29" ht="20.25" customHeight="1" x14ac:dyDescent="0.3">
      <c r="A63" s="19" t="s">
        <v>77</v>
      </c>
      <c r="B63" s="19" t="s">
        <v>90</v>
      </c>
      <c r="C63" s="19">
        <v>2020</v>
      </c>
      <c r="D63" s="19">
        <v>2025</v>
      </c>
      <c r="E63" s="19" t="s">
        <v>78</v>
      </c>
      <c r="F63" s="20" t="s">
        <v>61</v>
      </c>
      <c r="G63" s="20" t="s">
        <v>48</v>
      </c>
      <c r="H63" s="19" t="s">
        <v>6</v>
      </c>
      <c r="I63" s="5" t="s">
        <v>4</v>
      </c>
      <c r="J63" s="12">
        <f t="shared" si="15"/>
        <v>0</v>
      </c>
      <c r="K63" s="12">
        <f>K64+K65+K66</f>
        <v>0</v>
      </c>
      <c r="L63" s="12">
        <f t="shared" ref="L63:P63" si="39">L64+L65+L66</f>
        <v>0</v>
      </c>
      <c r="M63" s="12">
        <f t="shared" si="39"/>
        <v>0</v>
      </c>
      <c r="N63" s="12">
        <f t="shared" si="39"/>
        <v>0</v>
      </c>
      <c r="O63" s="12">
        <f t="shared" si="39"/>
        <v>0</v>
      </c>
      <c r="P63" s="12">
        <f t="shared" si="39"/>
        <v>0</v>
      </c>
      <c r="Q63" s="12">
        <f t="shared" ref="Q63:R63" si="40">Q64+Q65+Q66</f>
        <v>0</v>
      </c>
      <c r="R63" s="12">
        <f t="shared" si="40"/>
        <v>0</v>
      </c>
      <c r="S63" s="19" t="s">
        <v>6</v>
      </c>
      <c r="T63" s="19" t="s">
        <v>6</v>
      </c>
      <c r="U63" s="19" t="s">
        <v>6</v>
      </c>
      <c r="V63" s="19" t="s">
        <v>6</v>
      </c>
      <c r="W63" s="19" t="s">
        <v>6</v>
      </c>
      <c r="X63" s="19" t="s">
        <v>6</v>
      </c>
      <c r="Y63" s="19" t="s">
        <v>6</v>
      </c>
      <c r="Z63" s="19" t="s">
        <v>6</v>
      </c>
      <c r="AA63" s="19" t="s">
        <v>6</v>
      </c>
      <c r="AB63" s="19" t="s">
        <v>6</v>
      </c>
      <c r="AC63" s="19" t="s">
        <v>6</v>
      </c>
    </row>
    <row r="64" spans="1:29" ht="72" customHeight="1" x14ac:dyDescent="0.3">
      <c r="A64" s="19"/>
      <c r="B64" s="19"/>
      <c r="C64" s="19"/>
      <c r="D64" s="19"/>
      <c r="E64" s="19"/>
      <c r="F64" s="20"/>
      <c r="G64" s="20"/>
      <c r="H64" s="19"/>
      <c r="I64" s="5" t="s">
        <v>56</v>
      </c>
      <c r="J64" s="12">
        <f t="shared" si="15"/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</row>
    <row r="65" spans="1:29" ht="45.6" customHeight="1" x14ac:dyDescent="0.3">
      <c r="A65" s="19"/>
      <c r="B65" s="19"/>
      <c r="C65" s="19"/>
      <c r="D65" s="19"/>
      <c r="E65" s="19"/>
      <c r="F65" s="20"/>
      <c r="G65" s="20"/>
      <c r="H65" s="19"/>
      <c r="I65" s="5" t="s">
        <v>57</v>
      </c>
      <c r="J65" s="12">
        <f t="shared" si="15"/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</row>
    <row r="66" spans="1:29" ht="46.95" customHeight="1" x14ac:dyDescent="0.3">
      <c r="A66" s="19"/>
      <c r="B66" s="19"/>
      <c r="C66" s="19"/>
      <c r="D66" s="19"/>
      <c r="E66" s="19"/>
      <c r="F66" s="20"/>
      <c r="G66" s="20"/>
      <c r="H66" s="19"/>
      <c r="I66" s="5" t="s">
        <v>5</v>
      </c>
      <c r="J66" s="12">
        <f t="shared" si="15"/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</row>
    <row r="67" spans="1:29" ht="19.5" customHeight="1" x14ac:dyDescent="0.3">
      <c r="A67" s="21" t="s">
        <v>23</v>
      </c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</row>
    <row r="68" spans="1:29" ht="17.25" customHeight="1" x14ac:dyDescent="0.3">
      <c r="A68" s="19" t="s">
        <v>29</v>
      </c>
      <c r="B68" s="19" t="s">
        <v>67</v>
      </c>
      <c r="C68" s="19">
        <v>2020</v>
      </c>
      <c r="D68" s="19">
        <v>2025</v>
      </c>
      <c r="E68" s="20" t="s">
        <v>6</v>
      </c>
      <c r="F68" s="20" t="s">
        <v>6</v>
      </c>
      <c r="G68" s="20" t="s">
        <v>6</v>
      </c>
      <c r="H68" s="20" t="s">
        <v>6</v>
      </c>
      <c r="I68" s="13" t="s">
        <v>4</v>
      </c>
      <c r="J68" s="12">
        <f>SUM(K68:P68)</f>
        <v>63154355.68</v>
      </c>
      <c r="K68" s="12">
        <f>K69+K70+K71</f>
        <v>10037932.390000001</v>
      </c>
      <c r="L68" s="12">
        <f t="shared" ref="L68:P68" si="41">L69+L70+L71</f>
        <v>9723669.4499999993</v>
      </c>
      <c r="M68" s="12">
        <f t="shared" si="41"/>
        <v>12371662.989999998</v>
      </c>
      <c r="N68" s="12">
        <f t="shared" si="41"/>
        <v>10233926.5</v>
      </c>
      <c r="O68" s="12">
        <f t="shared" si="41"/>
        <v>11051183.35</v>
      </c>
      <c r="P68" s="12">
        <f t="shared" si="41"/>
        <v>9735981</v>
      </c>
      <c r="Q68" s="12">
        <f t="shared" ref="Q68:R68" si="42">Q69+Q70+Q71</f>
        <v>4111720</v>
      </c>
      <c r="R68" s="12">
        <f t="shared" si="42"/>
        <v>0</v>
      </c>
      <c r="S68" s="19" t="s">
        <v>6</v>
      </c>
      <c r="T68" s="19" t="s">
        <v>6</v>
      </c>
      <c r="U68" s="19" t="s">
        <v>6</v>
      </c>
      <c r="V68" s="19" t="s">
        <v>6</v>
      </c>
      <c r="W68" s="19" t="s">
        <v>6</v>
      </c>
      <c r="X68" s="19" t="s">
        <v>6</v>
      </c>
      <c r="Y68" s="19" t="s">
        <v>6</v>
      </c>
      <c r="Z68" s="19" t="s">
        <v>6</v>
      </c>
      <c r="AA68" s="19" t="s">
        <v>6</v>
      </c>
      <c r="AB68" s="19" t="s">
        <v>6</v>
      </c>
      <c r="AC68" s="19" t="s">
        <v>6</v>
      </c>
    </row>
    <row r="69" spans="1:29" ht="30.75" customHeight="1" x14ac:dyDescent="0.3">
      <c r="A69" s="19"/>
      <c r="B69" s="19"/>
      <c r="C69" s="19"/>
      <c r="D69" s="19"/>
      <c r="E69" s="20"/>
      <c r="F69" s="20"/>
      <c r="G69" s="20"/>
      <c r="H69" s="20"/>
      <c r="I69" s="5" t="s">
        <v>56</v>
      </c>
      <c r="J69" s="12">
        <f t="shared" ref="J69:J95" si="43">SUM(K69:P69)</f>
        <v>2850555.1399999997</v>
      </c>
      <c r="K69" s="12">
        <f>K73+K77+K81+K85+K93+K89+K97+K101+K105+K109</f>
        <v>1176272.49</v>
      </c>
      <c r="L69" s="12">
        <f t="shared" ref="L69:R69" si="44">L73+L77+L81+L85+L93+L89+L97+L101+L105+L109</f>
        <v>0</v>
      </c>
      <c r="M69" s="12">
        <f t="shared" si="44"/>
        <v>1674282.65</v>
      </c>
      <c r="N69" s="12">
        <f t="shared" si="44"/>
        <v>0</v>
      </c>
      <c r="O69" s="12">
        <f t="shared" si="44"/>
        <v>0</v>
      </c>
      <c r="P69" s="12">
        <f t="shared" si="44"/>
        <v>0</v>
      </c>
      <c r="Q69" s="12">
        <f>Q73+Q77+Q81+Q85+Q93+Q89+Q97+Q101+Q105+Q109</f>
        <v>0</v>
      </c>
      <c r="R69" s="12">
        <f t="shared" si="44"/>
        <v>0</v>
      </c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</row>
    <row r="70" spans="1:29" ht="30.75" customHeight="1" x14ac:dyDescent="0.3">
      <c r="A70" s="19"/>
      <c r="B70" s="19"/>
      <c r="C70" s="19"/>
      <c r="D70" s="19"/>
      <c r="E70" s="20"/>
      <c r="F70" s="20"/>
      <c r="G70" s="20"/>
      <c r="H70" s="20"/>
      <c r="I70" s="5" t="s">
        <v>57</v>
      </c>
      <c r="J70" s="12">
        <f t="shared" si="43"/>
        <v>23004710.259999998</v>
      </c>
      <c r="K70" s="12">
        <f t="shared" ref="K70:R70" si="45">K74+K78+K82+K86+K94+K90+K98+K102+K106+K110</f>
        <v>2727894</v>
      </c>
      <c r="L70" s="12">
        <f t="shared" si="45"/>
        <v>3614986</v>
      </c>
      <c r="M70" s="12">
        <f t="shared" si="45"/>
        <v>4292852.45</v>
      </c>
      <c r="N70" s="12">
        <f t="shared" si="45"/>
        <v>4041347.46</v>
      </c>
      <c r="O70" s="12">
        <f t="shared" si="45"/>
        <v>4807283.3499999996</v>
      </c>
      <c r="P70" s="12">
        <f t="shared" si="45"/>
        <v>3520347</v>
      </c>
      <c r="Q70" s="12">
        <f t="shared" si="45"/>
        <v>3661206</v>
      </c>
      <c r="R70" s="12">
        <f t="shared" si="45"/>
        <v>0</v>
      </c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</row>
    <row r="71" spans="1:29" ht="48.6" customHeight="1" x14ac:dyDescent="0.3">
      <c r="A71" s="19"/>
      <c r="B71" s="19"/>
      <c r="C71" s="19"/>
      <c r="D71" s="19"/>
      <c r="E71" s="20"/>
      <c r="F71" s="20"/>
      <c r="G71" s="20"/>
      <c r="H71" s="20"/>
      <c r="I71" s="5" t="s">
        <v>5</v>
      </c>
      <c r="J71" s="12">
        <f t="shared" si="43"/>
        <v>37299090.280000001</v>
      </c>
      <c r="K71" s="12">
        <f t="shared" ref="K71:R71" si="46">K75+K79+K83+K87+K95+K91+K99+K103+K107+K111</f>
        <v>6133765.8999999994</v>
      </c>
      <c r="L71" s="12">
        <f t="shared" si="46"/>
        <v>6108683.4500000002</v>
      </c>
      <c r="M71" s="12">
        <f t="shared" si="46"/>
        <v>6404527.8899999997</v>
      </c>
      <c r="N71" s="12">
        <f t="shared" si="46"/>
        <v>6192579.04</v>
      </c>
      <c r="O71" s="12">
        <f t="shared" si="46"/>
        <v>6243900</v>
      </c>
      <c r="P71" s="12">
        <f t="shared" si="46"/>
        <v>6215634</v>
      </c>
      <c r="Q71" s="12">
        <f t="shared" si="46"/>
        <v>450514</v>
      </c>
      <c r="R71" s="12">
        <f t="shared" si="46"/>
        <v>0</v>
      </c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</row>
    <row r="72" spans="1:29" ht="19.5" customHeight="1" x14ac:dyDescent="0.3">
      <c r="A72" s="19" t="s">
        <v>24</v>
      </c>
      <c r="B72" s="19" t="s">
        <v>68</v>
      </c>
      <c r="C72" s="19">
        <v>2020</v>
      </c>
      <c r="D72" s="19">
        <v>2025</v>
      </c>
      <c r="E72" s="20" t="s">
        <v>20</v>
      </c>
      <c r="F72" s="20" t="s">
        <v>47</v>
      </c>
      <c r="G72" s="20" t="s">
        <v>45</v>
      </c>
      <c r="H72" s="20" t="s">
        <v>6</v>
      </c>
      <c r="I72" s="5" t="s">
        <v>4</v>
      </c>
      <c r="J72" s="12">
        <f t="shared" si="43"/>
        <v>19356671.16</v>
      </c>
      <c r="K72" s="12">
        <f>K73+K74+K75</f>
        <v>1990565</v>
      </c>
      <c r="L72" s="12">
        <f t="shared" ref="L72:P72" si="47">L73+L74+L75</f>
        <v>3614986</v>
      </c>
      <c r="M72" s="12">
        <f t="shared" si="47"/>
        <v>4002740</v>
      </c>
      <c r="N72" s="12">
        <f t="shared" si="47"/>
        <v>2862504.16</v>
      </c>
      <c r="O72" s="12">
        <f t="shared" si="47"/>
        <v>3365529</v>
      </c>
      <c r="P72" s="12">
        <f t="shared" si="47"/>
        <v>3520347</v>
      </c>
      <c r="Q72" s="12">
        <f t="shared" ref="Q72:R72" si="48">Q73+Q74+Q75</f>
        <v>3661206</v>
      </c>
      <c r="R72" s="12">
        <f t="shared" si="48"/>
        <v>0</v>
      </c>
      <c r="S72" s="19" t="s">
        <v>74</v>
      </c>
      <c r="T72" s="19" t="s">
        <v>60</v>
      </c>
      <c r="U72" s="19">
        <v>100</v>
      </c>
      <c r="V72" s="19">
        <v>100</v>
      </c>
      <c r="W72" s="19">
        <v>100</v>
      </c>
      <c r="X72" s="19">
        <v>100</v>
      </c>
      <c r="Y72" s="19">
        <v>100</v>
      </c>
      <c r="Z72" s="19">
        <v>100</v>
      </c>
      <c r="AA72" s="19">
        <v>100</v>
      </c>
      <c r="AB72" s="19">
        <v>100</v>
      </c>
      <c r="AC72" s="19"/>
    </row>
    <row r="73" spans="1:29" ht="72.75" customHeight="1" x14ac:dyDescent="0.3">
      <c r="A73" s="19"/>
      <c r="B73" s="19"/>
      <c r="C73" s="19"/>
      <c r="D73" s="19"/>
      <c r="E73" s="20"/>
      <c r="F73" s="20"/>
      <c r="G73" s="20"/>
      <c r="H73" s="20"/>
      <c r="I73" s="5" t="s">
        <v>56</v>
      </c>
      <c r="J73" s="12">
        <f t="shared" si="43"/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</row>
    <row r="74" spans="1:29" ht="72.75" customHeight="1" x14ac:dyDescent="0.3">
      <c r="A74" s="19"/>
      <c r="B74" s="19"/>
      <c r="C74" s="19"/>
      <c r="D74" s="19"/>
      <c r="E74" s="20"/>
      <c r="F74" s="20"/>
      <c r="G74" s="20"/>
      <c r="H74" s="20"/>
      <c r="I74" s="5" t="s">
        <v>57</v>
      </c>
      <c r="J74" s="12">
        <f t="shared" si="43"/>
        <v>19356671.16</v>
      </c>
      <c r="K74" s="12">
        <v>1990565</v>
      </c>
      <c r="L74" s="12">
        <v>3614986</v>
      </c>
      <c r="M74" s="12">
        <v>4002740</v>
      </c>
      <c r="N74" s="12">
        <v>2862504.16</v>
      </c>
      <c r="O74" s="12">
        <v>3365529</v>
      </c>
      <c r="P74" s="12">
        <v>3520347</v>
      </c>
      <c r="Q74" s="12">
        <v>3661206</v>
      </c>
      <c r="R74" s="12">
        <v>0</v>
      </c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</row>
    <row r="75" spans="1:29" ht="80.400000000000006" customHeight="1" x14ac:dyDescent="0.3">
      <c r="A75" s="19"/>
      <c r="B75" s="19"/>
      <c r="C75" s="19"/>
      <c r="D75" s="19"/>
      <c r="E75" s="20"/>
      <c r="F75" s="20"/>
      <c r="G75" s="20"/>
      <c r="H75" s="20"/>
      <c r="I75" s="5" t="s">
        <v>5</v>
      </c>
      <c r="J75" s="12">
        <f t="shared" si="43"/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</row>
    <row r="76" spans="1:29" ht="18.75" customHeight="1" x14ac:dyDescent="0.3">
      <c r="A76" s="19" t="s">
        <v>25</v>
      </c>
      <c r="B76" s="19" t="s">
        <v>69</v>
      </c>
      <c r="C76" s="19">
        <v>2020</v>
      </c>
      <c r="D76" s="19">
        <v>2025</v>
      </c>
      <c r="E76" s="20" t="s">
        <v>20</v>
      </c>
      <c r="F76" s="20" t="s">
        <v>61</v>
      </c>
      <c r="G76" s="20" t="s">
        <v>62</v>
      </c>
      <c r="H76" s="20" t="s">
        <v>6</v>
      </c>
      <c r="I76" s="5" t="s">
        <v>4</v>
      </c>
      <c r="J76" s="12">
        <f t="shared" si="43"/>
        <v>1928465.4</v>
      </c>
      <c r="K76" s="12">
        <f>K77+K78+K79</f>
        <v>252085</v>
      </c>
      <c r="L76" s="12">
        <f t="shared" ref="L76:P76" si="49">L77+L78+L79</f>
        <v>228410</v>
      </c>
      <c r="M76" s="12">
        <f t="shared" si="49"/>
        <v>242100</v>
      </c>
      <c r="N76" s="12">
        <f t="shared" si="49"/>
        <v>390990.4</v>
      </c>
      <c r="O76" s="12">
        <f t="shared" si="49"/>
        <v>407440</v>
      </c>
      <c r="P76" s="12">
        <f t="shared" si="49"/>
        <v>407440</v>
      </c>
      <c r="Q76" s="12">
        <f t="shared" ref="Q76:R76" si="50">Q77+Q78+Q79</f>
        <v>407440</v>
      </c>
      <c r="R76" s="12">
        <f t="shared" si="50"/>
        <v>0</v>
      </c>
      <c r="S76" s="19" t="s">
        <v>63</v>
      </c>
      <c r="T76" s="19" t="s">
        <v>60</v>
      </c>
      <c r="U76" s="19" t="s">
        <v>6</v>
      </c>
      <c r="V76" s="19">
        <v>100</v>
      </c>
      <c r="W76" s="19">
        <v>100</v>
      </c>
      <c r="X76" s="19">
        <v>100</v>
      </c>
      <c r="Y76" s="19">
        <v>100</v>
      </c>
      <c r="Z76" s="19">
        <v>100</v>
      </c>
      <c r="AA76" s="19">
        <v>100</v>
      </c>
      <c r="AB76" s="19">
        <v>100</v>
      </c>
      <c r="AC76" s="19"/>
    </row>
    <row r="77" spans="1:29" ht="33" customHeight="1" x14ac:dyDescent="0.3">
      <c r="A77" s="19"/>
      <c r="B77" s="19"/>
      <c r="C77" s="19"/>
      <c r="D77" s="19"/>
      <c r="E77" s="20"/>
      <c r="F77" s="20"/>
      <c r="G77" s="20"/>
      <c r="H77" s="20"/>
      <c r="I77" s="5" t="s">
        <v>56</v>
      </c>
      <c r="J77" s="12">
        <f t="shared" si="43"/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</row>
    <row r="78" spans="1:29" ht="30.6" customHeight="1" x14ac:dyDescent="0.3">
      <c r="A78" s="19"/>
      <c r="B78" s="19"/>
      <c r="C78" s="19"/>
      <c r="D78" s="19"/>
      <c r="E78" s="20"/>
      <c r="F78" s="20"/>
      <c r="G78" s="20"/>
      <c r="H78" s="20"/>
      <c r="I78" s="5" t="s">
        <v>57</v>
      </c>
      <c r="J78" s="12">
        <f t="shared" si="43"/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</row>
    <row r="79" spans="1:29" ht="51" customHeight="1" x14ac:dyDescent="0.3">
      <c r="A79" s="19"/>
      <c r="B79" s="19"/>
      <c r="C79" s="19"/>
      <c r="D79" s="19"/>
      <c r="E79" s="20"/>
      <c r="F79" s="20"/>
      <c r="G79" s="20"/>
      <c r="H79" s="20"/>
      <c r="I79" s="5" t="s">
        <v>5</v>
      </c>
      <c r="J79" s="12">
        <f t="shared" si="43"/>
        <v>1928465.4</v>
      </c>
      <c r="K79" s="12">
        <v>252085</v>
      </c>
      <c r="L79" s="12">
        <v>228410</v>
      </c>
      <c r="M79" s="12">
        <v>242100</v>
      </c>
      <c r="N79" s="12">
        <v>390990.4</v>
      </c>
      <c r="O79" s="12">
        <v>407440</v>
      </c>
      <c r="P79" s="12">
        <v>407440</v>
      </c>
      <c r="Q79" s="12">
        <v>407440</v>
      </c>
      <c r="R79" s="12">
        <v>0</v>
      </c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</row>
    <row r="80" spans="1:29" ht="19.5" customHeight="1" x14ac:dyDescent="0.3">
      <c r="A80" s="19" t="s">
        <v>26</v>
      </c>
      <c r="B80" s="19" t="s">
        <v>70</v>
      </c>
      <c r="C80" s="19">
        <v>2020</v>
      </c>
      <c r="D80" s="19">
        <v>2025</v>
      </c>
      <c r="E80" s="19" t="s">
        <v>27</v>
      </c>
      <c r="F80" s="20" t="s">
        <v>47</v>
      </c>
      <c r="G80" s="20" t="s">
        <v>46</v>
      </c>
      <c r="H80" s="20" t="s">
        <v>6</v>
      </c>
      <c r="I80" s="5" t="s">
        <v>4</v>
      </c>
      <c r="J80" s="12">
        <f t="shared" si="43"/>
        <v>288000</v>
      </c>
      <c r="K80" s="12">
        <f>K81+K82+K83</f>
        <v>96000</v>
      </c>
      <c r="L80" s="12">
        <f t="shared" ref="L80:P80" si="51">L81+L82+L83</f>
        <v>96000</v>
      </c>
      <c r="M80" s="12">
        <f t="shared" si="51"/>
        <v>96000</v>
      </c>
      <c r="N80" s="12">
        <f t="shared" si="51"/>
        <v>0</v>
      </c>
      <c r="O80" s="12">
        <f t="shared" si="51"/>
        <v>0</v>
      </c>
      <c r="P80" s="12">
        <f t="shared" si="51"/>
        <v>0</v>
      </c>
      <c r="Q80" s="12">
        <f t="shared" ref="Q80:R80" si="52">Q81+Q82+Q83</f>
        <v>0</v>
      </c>
      <c r="R80" s="12">
        <f t="shared" si="52"/>
        <v>0</v>
      </c>
      <c r="S80" s="19" t="s">
        <v>6</v>
      </c>
      <c r="T80" s="19" t="s">
        <v>6</v>
      </c>
      <c r="U80" s="19" t="s">
        <v>6</v>
      </c>
      <c r="V80" s="19" t="s">
        <v>6</v>
      </c>
      <c r="W80" s="19" t="s">
        <v>6</v>
      </c>
      <c r="X80" s="19" t="s">
        <v>6</v>
      </c>
      <c r="Y80" s="19" t="s">
        <v>6</v>
      </c>
      <c r="Z80" s="19" t="s">
        <v>6</v>
      </c>
      <c r="AA80" s="19" t="s">
        <v>6</v>
      </c>
      <c r="AB80" s="19" t="s">
        <v>6</v>
      </c>
      <c r="AC80" s="19" t="s">
        <v>6</v>
      </c>
    </row>
    <row r="81" spans="1:29" ht="36" customHeight="1" x14ac:dyDescent="0.3">
      <c r="A81" s="19"/>
      <c r="B81" s="19"/>
      <c r="C81" s="19"/>
      <c r="D81" s="19"/>
      <c r="E81" s="19"/>
      <c r="F81" s="20"/>
      <c r="G81" s="20"/>
      <c r="H81" s="20"/>
      <c r="I81" s="5" t="s">
        <v>56</v>
      </c>
      <c r="J81" s="12">
        <f t="shared" si="43"/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</row>
    <row r="82" spans="1:29" ht="29.4" customHeight="1" x14ac:dyDescent="0.3">
      <c r="A82" s="19"/>
      <c r="B82" s="19"/>
      <c r="C82" s="19"/>
      <c r="D82" s="19"/>
      <c r="E82" s="19"/>
      <c r="F82" s="20"/>
      <c r="G82" s="20"/>
      <c r="H82" s="20"/>
      <c r="I82" s="5" t="s">
        <v>57</v>
      </c>
      <c r="J82" s="12">
        <f t="shared" si="43"/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</row>
    <row r="83" spans="1:29" ht="30.6" customHeight="1" x14ac:dyDescent="0.3">
      <c r="A83" s="19"/>
      <c r="B83" s="19"/>
      <c r="C83" s="19"/>
      <c r="D83" s="19"/>
      <c r="E83" s="19"/>
      <c r="F83" s="20"/>
      <c r="G83" s="20"/>
      <c r="H83" s="20"/>
      <c r="I83" s="5" t="s">
        <v>5</v>
      </c>
      <c r="J83" s="12">
        <f t="shared" si="43"/>
        <v>288000</v>
      </c>
      <c r="K83" s="12">
        <v>96000</v>
      </c>
      <c r="L83" s="12">
        <v>96000</v>
      </c>
      <c r="M83" s="12">
        <v>96000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</row>
    <row r="84" spans="1:29" ht="18.600000000000001" customHeight="1" x14ac:dyDescent="0.3">
      <c r="A84" s="19" t="s">
        <v>64</v>
      </c>
      <c r="B84" s="19" t="s">
        <v>71</v>
      </c>
      <c r="C84" s="19">
        <v>2020</v>
      </c>
      <c r="D84" s="19">
        <v>2025</v>
      </c>
      <c r="E84" s="19"/>
      <c r="F84" s="20" t="s">
        <v>47</v>
      </c>
      <c r="G84" s="20" t="s">
        <v>48</v>
      </c>
      <c r="H84" s="20" t="s">
        <v>6</v>
      </c>
      <c r="I84" s="5" t="s">
        <v>4</v>
      </c>
      <c r="J84" s="12">
        <f t="shared" si="43"/>
        <v>29742720</v>
      </c>
      <c r="K84" s="12">
        <f>K85+K86+K87</f>
        <v>4957120</v>
      </c>
      <c r="L84" s="12">
        <f t="shared" ref="L84:P84" si="53">L85+L86+L87</f>
        <v>4957120</v>
      </c>
      <c r="M84" s="12">
        <f t="shared" si="53"/>
        <v>4957120</v>
      </c>
      <c r="N84" s="12">
        <f t="shared" si="53"/>
        <v>4957120</v>
      </c>
      <c r="O84" s="12">
        <f t="shared" si="53"/>
        <v>4957120</v>
      </c>
      <c r="P84" s="12">
        <f t="shared" si="53"/>
        <v>4957120</v>
      </c>
      <c r="Q84" s="12">
        <f t="shared" ref="Q84:R84" si="54">Q85+Q86+Q87</f>
        <v>0</v>
      </c>
      <c r="R84" s="12">
        <f t="shared" si="54"/>
        <v>0</v>
      </c>
      <c r="S84" s="19" t="s">
        <v>6</v>
      </c>
      <c r="T84" s="19" t="s">
        <v>6</v>
      </c>
      <c r="U84" s="19" t="s">
        <v>6</v>
      </c>
      <c r="V84" s="19" t="s">
        <v>6</v>
      </c>
      <c r="W84" s="19" t="s">
        <v>6</v>
      </c>
      <c r="X84" s="19" t="s">
        <v>6</v>
      </c>
      <c r="Y84" s="19" t="s">
        <v>6</v>
      </c>
      <c r="Z84" s="19" t="s">
        <v>6</v>
      </c>
      <c r="AA84" s="19" t="s">
        <v>6</v>
      </c>
      <c r="AB84" s="19" t="s">
        <v>6</v>
      </c>
      <c r="AC84" s="19" t="s">
        <v>6</v>
      </c>
    </row>
    <row r="85" spans="1:29" ht="29.4" customHeight="1" x14ac:dyDescent="0.3">
      <c r="A85" s="19"/>
      <c r="B85" s="19"/>
      <c r="C85" s="19"/>
      <c r="D85" s="19"/>
      <c r="E85" s="19"/>
      <c r="F85" s="20"/>
      <c r="G85" s="20"/>
      <c r="H85" s="20"/>
      <c r="I85" s="5" t="s">
        <v>56</v>
      </c>
      <c r="J85" s="12">
        <f t="shared" si="43"/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</row>
    <row r="86" spans="1:29" ht="33.75" customHeight="1" x14ac:dyDescent="0.3">
      <c r="A86" s="19"/>
      <c r="B86" s="19"/>
      <c r="C86" s="19"/>
      <c r="D86" s="19"/>
      <c r="E86" s="19"/>
      <c r="F86" s="20"/>
      <c r="G86" s="20"/>
      <c r="H86" s="20"/>
      <c r="I86" s="5" t="s">
        <v>57</v>
      </c>
      <c r="J86" s="12">
        <f t="shared" si="43"/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</row>
    <row r="87" spans="1:29" ht="30.75" customHeight="1" x14ac:dyDescent="0.3">
      <c r="A87" s="19"/>
      <c r="B87" s="19"/>
      <c r="C87" s="19"/>
      <c r="D87" s="19"/>
      <c r="E87" s="19"/>
      <c r="F87" s="20"/>
      <c r="G87" s="20"/>
      <c r="H87" s="20"/>
      <c r="I87" s="5" t="s">
        <v>5</v>
      </c>
      <c r="J87" s="12">
        <f t="shared" si="43"/>
        <v>29742720</v>
      </c>
      <c r="K87" s="12">
        <v>4957120</v>
      </c>
      <c r="L87" s="12">
        <v>4957120</v>
      </c>
      <c r="M87" s="12">
        <v>4957120</v>
      </c>
      <c r="N87" s="12">
        <v>4957120</v>
      </c>
      <c r="O87" s="12">
        <v>4957120</v>
      </c>
      <c r="P87" s="12">
        <v>4957120</v>
      </c>
      <c r="Q87" s="12">
        <v>0</v>
      </c>
      <c r="R87" s="12">
        <v>0</v>
      </c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</row>
    <row r="88" spans="1:29" ht="18" customHeight="1" x14ac:dyDescent="0.3">
      <c r="A88" s="19" t="s">
        <v>65</v>
      </c>
      <c r="B88" s="19" t="s">
        <v>81</v>
      </c>
      <c r="C88" s="19">
        <v>2020</v>
      </c>
      <c r="D88" s="19">
        <v>2025</v>
      </c>
      <c r="E88" s="19" t="s">
        <v>27</v>
      </c>
      <c r="F88" s="20" t="s">
        <v>47</v>
      </c>
      <c r="G88" s="20" t="s">
        <v>48</v>
      </c>
      <c r="H88" s="20" t="s">
        <v>6</v>
      </c>
      <c r="I88" s="5" t="s">
        <v>4</v>
      </c>
      <c r="J88" s="12">
        <f t="shared" si="43"/>
        <v>4848000</v>
      </c>
      <c r="K88" s="12">
        <f>K89+K90+K91</f>
        <v>808000</v>
      </c>
      <c r="L88" s="12">
        <f t="shared" ref="L88:P88" si="55">L89+L90+L91</f>
        <v>808000</v>
      </c>
      <c r="M88" s="12">
        <f t="shared" si="55"/>
        <v>808000</v>
      </c>
      <c r="N88" s="12">
        <f t="shared" si="55"/>
        <v>808000</v>
      </c>
      <c r="O88" s="12">
        <f t="shared" si="55"/>
        <v>808000</v>
      </c>
      <c r="P88" s="12">
        <f t="shared" si="55"/>
        <v>808000</v>
      </c>
      <c r="Q88" s="12">
        <f t="shared" ref="Q88:R88" si="56">Q89+Q90+Q91</f>
        <v>0</v>
      </c>
      <c r="R88" s="12">
        <f t="shared" si="56"/>
        <v>0</v>
      </c>
      <c r="S88" s="19" t="s">
        <v>6</v>
      </c>
      <c r="T88" s="19" t="s">
        <v>6</v>
      </c>
      <c r="U88" s="19" t="s">
        <v>6</v>
      </c>
      <c r="V88" s="19" t="s">
        <v>6</v>
      </c>
      <c r="W88" s="19" t="s">
        <v>6</v>
      </c>
      <c r="X88" s="19" t="s">
        <v>6</v>
      </c>
      <c r="Y88" s="19" t="s">
        <v>6</v>
      </c>
      <c r="Z88" s="19" t="s">
        <v>6</v>
      </c>
      <c r="AA88" s="19" t="s">
        <v>6</v>
      </c>
      <c r="AB88" s="19" t="s">
        <v>6</v>
      </c>
      <c r="AC88" s="19" t="s">
        <v>6</v>
      </c>
    </row>
    <row r="89" spans="1:29" ht="30.6" customHeight="1" x14ac:dyDescent="0.3">
      <c r="A89" s="19"/>
      <c r="B89" s="19"/>
      <c r="C89" s="19"/>
      <c r="D89" s="19"/>
      <c r="E89" s="19"/>
      <c r="F89" s="20"/>
      <c r="G89" s="20"/>
      <c r="H89" s="20"/>
      <c r="I89" s="5" t="s">
        <v>56</v>
      </c>
      <c r="J89" s="12">
        <f t="shared" si="43"/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</row>
    <row r="90" spans="1:29" ht="36" customHeight="1" x14ac:dyDescent="0.3">
      <c r="A90" s="19"/>
      <c r="B90" s="19"/>
      <c r="C90" s="19"/>
      <c r="D90" s="19"/>
      <c r="E90" s="19"/>
      <c r="F90" s="20"/>
      <c r="G90" s="20"/>
      <c r="H90" s="20"/>
      <c r="I90" s="5" t="s">
        <v>57</v>
      </c>
      <c r="J90" s="12">
        <f t="shared" si="43"/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</row>
    <row r="91" spans="1:29" ht="29.4" customHeight="1" x14ac:dyDescent="0.3">
      <c r="A91" s="19"/>
      <c r="B91" s="19"/>
      <c r="C91" s="19"/>
      <c r="D91" s="19"/>
      <c r="E91" s="19"/>
      <c r="F91" s="20"/>
      <c r="G91" s="20"/>
      <c r="H91" s="20"/>
      <c r="I91" s="5" t="s">
        <v>5</v>
      </c>
      <c r="J91" s="12">
        <f t="shared" si="43"/>
        <v>4848000</v>
      </c>
      <c r="K91" s="12">
        <v>808000</v>
      </c>
      <c r="L91" s="12">
        <v>808000</v>
      </c>
      <c r="M91" s="12">
        <v>808000</v>
      </c>
      <c r="N91" s="12">
        <v>808000</v>
      </c>
      <c r="O91" s="12">
        <v>808000</v>
      </c>
      <c r="P91" s="12">
        <v>808000</v>
      </c>
      <c r="Q91" s="12">
        <v>0</v>
      </c>
      <c r="R91" s="12">
        <v>0</v>
      </c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</row>
    <row r="92" spans="1:29" ht="18.600000000000001" customHeight="1" x14ac:dyDescent="0.3">
      <c r="A92" s="19" t="s">
        <v>79</v>
      </c>
      <c r="B92" s="19" t="s">
        <v>80</v>
      </c>
      <c r="C92" s="19">
        <v>2020</v>
      </c>
      <c r="D92" s="19">
        <v>2025</v>
      </c>
      <c r="E92" s="19" t="s">
        <v>28</v>
      </c>
      <c r="F92" s="20" t="s">
        <v>45</v>
      </c>
      <c r="G92" s="20" t="s">
        <v>46</v>
      </c>
      <c r="H92" s="20" t="s">
        <v>6</v>
      </c>
      <c r="I92" s="5" t="s">
        <v>4</v>
      </c>
      <c r="J92" s="12">
        <f t="shared" si="43"/>
        <v>1055137.47</v>
      </c>
      <c r="K92" s="12">
        <f>K93+K94+K95</f>
        <v>744819.02</v>
      </c>
      <c r="L92" s="12">
        <f t="shared" ref="L92:P92" si="57">L93+L94+L95</f>
        <v>19153.45</v>
      </c>
      <c r="M92" s="12">
        <f t="shared" si="57"/>
        <v>291165</v>
      </c>
      <c r="N92" s="12">
        <f t="shared" si="57"/>
        <v>0</v>
      </c>
      <c r="O92" s="12">
        <f t="shared" si="57"/>
        <v>0</v>
      </c>
      <c r="P92" s="12">
        <f t="shared" si="57"/>
        <v>0</v>
      </c>
      <c r="Q92" s="12">
        <f t="shared" ref="Q92:R92" si="58">Q93+Q94+Q95</f>
        <v>0</v>
      </c>
      <c r="R92" s="12">
        <f t="shared" si="58"/>
        <v>0</v>
      </c>
      <c r="S92" s="19" t="s">
        <v>34</v>
      </c>
      <c r="T92" s="19" t="s">
        <v>21</v>
      </c>
      <c r="U92" s="19">
        <v>420</v>
      </c>
      <c r="V92" s="19">
        <v>5</v>
      </c>
      <c r="W92" s="19">
        <v>70</v>
      </c>
      <c r="X92" s="19">
        <v>85</v>
      </c>
      <c r="Y92" s="19">
        <v>85</v>
      </c>
      <c r="Z92" s="19">
        <v>85</v>
      </c>
      <c r="AA92" s="19">
        <v>90</v>
      </c>
      <c r="AB92" s="18"/>
      <c r="AC92" s="18"/>
    </row>
    <row r="93" spans="1:29" ht="34.5" customHeight="1" x14ac:dyDescent="0.3">
      <c r="A93" s="19"/>
      <c r="B93" s="19"/>
      <c r="C93" s="19"/>
      <c r="D93" s="19"/>
      <c r="E93" s="19"/>
      <c r="F93" s="20"/>
      <c r="G93" s="20"/>
      <c r="H93" s="20"/>
      <c r="I93" s="5" t="s">
        <v>56</v>
      </c>
      <c r="J93" s="12">
        <f t="shared" si="43"/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9"/>
      <c r="T93" s="19"/>
      <c r="U93" s="19"/>
      <c r="V93" s="19"/>
      <c r="W93" s="19"/>
      <c r="X93" s="19"/>
      <c r="Y93" s="19"/>
      <c r="Z93" s="19"/>
      <c r="AA93" s="19"/>
      <c r="AB93" s="18"/>
      <c r="AC93" s="18"/>
    </row>
    <row r="94" spans="1:29" ht="34.5" customHeight="1" x14ac:dyDescent="0.3">
      <c r="A94" s="19"/>
      <c r="B94" s="19"/>
      <c r="C94" s="19"/>
      <c r="D94" s="19"/>
      <c r="E94" s="19"/>
      <c r="F94" s="20"/>
      <c r="G94" s="20"/>
      <c r="H94" s="20"/>
      <c r="I94" s="5" t="s">
        <v>57</v>
      </c>
      <c r="J94" s="12">
        <f t="shared" si="43"/>
        <v>725447.46</v>
      </c>
      <c r="K94" s="12">
        <v>725447.46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9"/>
      <c r="T94" s="19"/>
      <c r="U94" s="19"/>
      <c r="V94" s="19"/>
      <c r="W94" s="19"/>
      <c r="X94" s="19"/>
      <c r="Y94" s="19"/>
      <c r="Z94" s="19"/>
      <c r="AA94" s="19"/>
      <c r="AB94" s="18"/>
      <c r="AC94" s="18"/>
    </row>
    <row r="95" spans="1:29" ht="33.75" customHeight="1" x14ac:dyDescent="0.3">
      <c r="A95" s="19"/>
      <c r="B95" s="19"/>
      <c r="C95" s="19"/>
      <c r="D95" s="19"/>
      <c r="E95" s="19"/>
      <c r="F95" s="20"/>
      <c r="G95" s="20"/>
      <c r="H95" s="20"/>
      <c r="I95" s="5" t="s">
        <v>5</v>
      </c>
      <c r="J95" s="12">
        <f t="shared" si="43"/>
        <v>329690.01</v>
      </c>
      <c r="K95" s="12">
        <v>19371.560000000001</v>
      </c>
      <c r="L95" s="12">
        <v>19153.45</v>
      </c>
      <c r="M95" s="12">
        <v>291165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9"/>
      <c r="T95" s="19"/>
      <c r="U95" s="19"/>
      <c r="V95" s="19"/>
      <c r="W95" s="19"/>
      <c r="X95" s="19"/>
      <c r="Y95" s="19"/>
      <c r="Z95" s="19"/>
      <c r="AA95" s="19"/>
      <c r="AB95" s="18"/>
      <c r="AC95" s="18"/>
    </row>
    <row r="96" spans="1:29" ht="33.75" customHeight="1" x14ac:dyDescent="0.3">
      <c r="A96" s="20" t="s">
        <v>93</v>
      </c>
      <c r="B96" s="19" t="s">
        <v>94</v>
      </c>
      <c r="C96" s="17">
        <v>2020</v>
      </c>
      <c r="D96" s="17">
        <v>2025</v>
      </c>
      <c r="E96" s="19" t="s">
        <v>95</v>
      </c>
      <c r="F96" s="20" t="s">
        <v>45</v>
      </c>
      <c r="G96" s="20" t="s">
        <v>46</v>
      </c>
      <c r="H96" s="20" t="s">
        <v>6</v>
      </c>
      <c r="I96" s="15" t="s">
        <v>96</v>
      </c>
      <c r="J96" s="7">
        <f t="shared" ref="J96:J107" si="59">K96+L96+M96+N96+O96+P96</f>
        <v>1189343.3700000001</v>
      </c>
      <c r="K96" s="7">
        <f t="shared" ref="K96:P96" si="60">K97+K98+K99</f>
        <v>1189343.3700000001</v>
      </c>
      <c r="L96" s="7">
        <f t="shared" si="60"/>
        <v>0</v>
      </c>
      <c r="M96" s="7">
        <f t="shared" si="60"/>
        <v>0</v>
      </c>
      <c r="N96" s="7">
        <f t="shared" si="60"/>
        <v>0</v>
      </c>
      <c r="O96" s="7">
        <f t="shared" si="60"/>
        <v>0</v>
      </c>
      <c r="P96" s="7">
        <f t="shared" si="60"/>
        <v>0</v>
      </c>
      <c r="Q96" s="7">
        <f t="shared" ref="Q96:R96" si="61">Q97+Q98+Q99</f>
        <v>0</v>
      </c>
      <c r="R96" s="7">
        <f t="shared" si="61"/>
        <v>0</v>
      </c>
      <c r="S96" s="24" t="s">
        <v>6</v>
      </c>
      <c r="T96" s="17" t="s">
        <v>6</v>
      </c>
      <c r="U96" s="17" t="s">
        <v>6</v>
      </c>
      <c r="V96" s="17" t="s">
        <v>6</v>
      </c>
      <c r="W96" s="17" t="s">
        <v>6</v>
      </c>
      <c r="X96" s="17" t="s">
        <v>6</v>
      </c>
      <c r="Y96" s="17" t="s">
        <v>6</v>
      </c>
      <c r="Z96" s="17" t="s">
        <v>6</v>
      </c>
      <c r="AA96" s="17" t="s">
        <v>6</v>
      </c>
      <c r="AB96" s="17" t="s">
        <v>6</v>
      </c>
      <c r="AC96" s="17" t="s">
        <v>6</v>
      </c>
    </row>
    <row r="97" spans="1:29" ht="33.75" customHeight="1" x14ac:dyDescent="0.3">
      <c r="A97" s="23"/>
      <c r="B97" s="19"/>
      <c r="C97" s="17"/>
      <c r="D97" s="17"/>
      <c r="E97" s="22"/>
      <c r="F97" s="23"/>
      <c r="G97" s="23"/>
      <c r="H97" s="23"/>
      <c r="I97" s="5" t="s">
        <v>97</v>
      </c>
      <c r="J97" s="7">
        <f t="shared" si="59"/>
        <v>1176272.49</v>
      </c>
      <c r="K97" s="7">
        <v>1176272.49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24"/>
      <c r="T97" s="17"/>
      <c r="U97" s="17"/>
      <c r="V97" s="17"/>
      <c r="W97" s="17"/>
      <c r="X97" s="17"/>
      <c r="Y97" s="17"/>
      <c r="Z97" s="17"/>
      <c r="AA97" s="17"/>
      <c r="AB97" s="17"/>
      <c r="AC97" s="17"/>
    </row>
    <row r="98" spans="1:29" ht="33.75" customHeight="1" x14ac:dyDescent="0.3">
      <c r="A98" s="23"/>
      <c r="B98" s="19"/>
      <c r="C98" s="17"/>
      <c r="D98" s="17"/>
      <c r="E98" s="22"/>
      <c r="F98" s="23"/>
      <c r="G98" s="23"/>
      <c r="H98" s="23"/>
      <c r="I98" s="5" t="s">
        <v>98</v>
      </c>
      <c r="J98" s="7">
        <f t="shared" si="59"/>
        <v>11881.54</v>
      </c>
      <c r="K98" s="7">
        <v>11881.54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24"/>
      <c r="T98" s="17"/>
      <c r="U98" s="17"/>
      <c r="V98" s="17"/>
      <c r="W98" s="17"/>
      <c r="X98" s="17"/>
      <c r="Y98" s="17"/>
      <c r="Z98" s="17"/>
      <c r="AA98" s="17"/>
      <c r="AB98" s="17"/>
      <c r="AC98" s="17"/>
    </row>
    <row r="99" spans="1:29" ht="33.75" customHeight="1" x14ac:dyDescent="0.3">
      <c r="A99" s="23"/>
      <c r="B99" s="19"/>
      <c r="C99" s="17"/>
      <c r="D99" s="17"/>
      <c r="E99" s="22"/>
      <c r="F99" s="23"/>
      <c r="G99" s="23"/>
      <c r="H99" s="23"/>
      <c r="I99" s="5" t="s">
        <v>99</v>
      </c>
      <c r="J99" s="7">
        <f t="shared" si="59"/>
        <v>1189.3399999999999</v>
      </c>
      <c r="K99" s="7">
        <v>1189.3399999999999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24"/>
      <c r="T99" s="17"/>
      <c r="U99" s="17"/>
      <c r="V99" s="17"/>
      <c r="W99" s="17"/>
      <c r="X99" s="17"/>
      <c r="Y99" s="17"/>
      <c r="Z99" s="17"/>
      <c r="AA99" s="17"/>
      <c r="AB99" s="17"/>
      <c r="AC99" s="17"/>
    </row>
    <row r="100" spans="1:29" ht="33.75" customHeight="1" x14ac:dyDescent="0.3">
      <c r="A100" s="20" t="s">
        <v>105</v>
      </c>
      <c r="B100" s="19" t="s">
        <v>104</v>
      </c>
      <c r="C100" s="17">
        <v>2020</v>
      </c>
      <c r="D100" s="17">
        <v>2025</v>
      </c>
      <c r="E100" s="19" t="s">
        <v>107</v>
      </c>
      <c r="F100" s="20" t="s">
        <v>45</v>
      </c>
      <c r="G100" s="20" t="s">
        <v>46</v>
      </c>
      <c r="H100" s="20" t="s">
        <v>6</v>
      </c>
      <c r="I100" s="15" t="s">
        <v>96</v>
      </c>
      <c r="J100" s="7">
        <f t="shared" si="59"/>
        <v>1692887.4899999998</v>
      </c>
      <c r="K100" s="7">
        <f t="shared" ref="K100:P100" si="62">K101+K102+K103</f>
        <v>0</v>
      </c>
      <c r="L100" s="7">
        <f t="shared" si="62"/>
        <v>0</v>
      </c>
      <c r="M100" s="7">
        <f t="shared" si="62"/>
        <v>1692887.4899999998</v>
      </c>
      <c r="N100" s="7">
        <f t="shared" si="62"/>
        <v>0</v>
      </c>
      <c r="O100" s="7">
        <f t="shared" si="62"/>
        <v>0</v>
      </c>
      <c r="P100" s="7">
        <f t="shared" si="62"/>
        <v>0</v>
      </c>
      <c r="Q100" s="7">
        <f t="shared" ref="Q100:R100" si="63">Q101+Q102+Q103</f>
        <v>0</v>
      </c>
      <c r="R100" s="7">
        <f t="shared" si="63"/>
        <v>0</v>
      </c>
      <c r="S100" s="24" t="s">
        <v>106</v>
      </c>
      <c r="T100" s="17" t="s">
        <v>21</v>
      </c>
      <c r="U100" s="17">
        <v>27</v>
      </c>
      <c r="V100" s="17" t="s">
        <v>6</v>
      </c>
      <c r="W100" s="17" t="s">
        <v>6</v>
      </c>
      <c r="X100" s="17">
        <v>27</v>
      </c>
      <c r="Y100" s="17" t="s">
        <v>6</v>
      </c>
      <c r="Z100" s="17" t="s">
        <v>6</v>
      </c>
      <c r="AA100" s="17" t="s">
        <v>6</v>
      </c>
      <c r="AB100" s="17" t="s">
        <v>6</v>
      </c>
      <c r="AC100" s="17" t="s">
        <v>6</v>
      </c>
    </row>
    <row r="101" spans="1:29" ht="33.75" customHeight="1" x14ac:dyDescent="0.3">
      <c r="A101" s="23"/>
      <c r="B101" s="19"/>
      <c r="C101" s="17"/>
      <c r="D101" s="17"/>
      <c r="E101" s="22"/>
      <c r="F101" s="23"/>
      <c r="G101" s="23"/>
      <c r="H101" s="23"/>
      <c r="I101" s="5" t="s">
        <v>97</v>
      </c>
      <c r="J101" s="7">
        <f t="shared" si="59"/>
        <v>1674282.65</v>
      </c>
      <c r="K101" s="7">
        <v>0</v>
      </c>
      <c r="L101" s="7">
        <v>0</v>
      </c>
      <c r="M101" s="7">
        <v>1674282.65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24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</row>
    <row r="102" spans="1:29" ht="33.75" customHeight="1" x14ac:dyDescent="0.3">
      <c r="A102" s="23"/>
      <c r="B102" s="19"/>
      <c r="C102" s="17"/>
      <c r="D102" s="17"/>
      <c r="E102" s="22"/>
      <c r="F102" s="23"/>
      <c r="G102" s="23"/>
      <c r="H102" s="23"/>
      <c r="I102" s="5" t="s">
        <v>98</v>
      </c>
      <c r="J102" s="7">
        <f t="shared" si="59"/>
        <v>16911.95</v>
      </c>
      <c r="K102" s="7">
        <v>0</v>
      </c>
      <c r="L102" s="7">
        <v>0</v>
      </c>
      <c r="M102" s="7">
        <v>16911.95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24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</row>
    <row r="103" spans="1:29" ht="33.75" customHeight="1" x14ac:dyDescent="0.3">
      <c r="A103" s="23"/>
      <c r="B103" s="19"/>
      <c r="C103" s="17"/>
      <c r="D103" s="17"/>
      <c r="E103" s="22"/>
      <c r="F103" s="23"/>
      <c r="G103" s="23"/>
      <c r="H103" s="23"/>
      <c r="I103" s="5" t="s">
        <v>99</v>
      </c>
      <c r="J103" s="7">
        <f t="shared" si="59"/>
        <v>1692.89</v>
      </c>
      <c r="K103" s="7">
        <v>0</v>
      </c>
      <c r="L103" s="7">
        <v>0</v>
      </c>
      <c r="M103" s="7">
        <v>1692.89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24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</row>
    <row r="104" spans="1:29" ht="33.75" customHeight="1" x14ac:dyDescent="0.3">
      <c r="A104" s="20" t="s">
        <v>116</v>
      </c>
      <c r="B104" s="19" t="s">
        <v>118</v>
      </c>
      <c r="C104" s="19">
        <v>2020</v>
      </c>
      <c r="D104" s="19">
        <v>2025</v>
      </c>
      <c r="E104" s="19" t="s">
        <v>113</v>
      </c>
      <c r="F104" s="20" t="s">
        <v>47</v>
      </c>
      <c r="G104" s="20" t="s">
        <v>45</v>
      </c>
      <c r="H104" s="20" t="s">
        <v>6</v>
      </c>
      <c r="I104" s="5" t="s">
        <v>114</v>
      </c>
      <c r="J104" s="8">
        <f t="shared" si="59"/>
        <v>1496962.44</v>
      </c>
      <c r="K104" s="8">
        <f t="shared" ref="K104:R104" si="64">K105+K106+K107</f>
        <v>0</v>
      </c>
      <c r="L104" s="8">
        <f t="shared" si="64"/>
        <v>0</v>
      </c>
      <c r="M104" s="8">
        <f t="shared" si="64"/>
        <v>281650.5</v>
      </c>
      <c r="N104" s="8">
        <f t="shared" si="64"/>
        <v>1215311.94</v>
      </c>
      <c r="O104" s="8">
        <f t="shared" si="64"/>
        <v>0</v>
      </c>
      <c r="P104" s="8">
        <f t="shared" si="64"/>
        <v>0</v>
      </c>
      <c r="Q104" s="8">
        <f t="shared" si="64"/>
        <v>0</v>
      </c>
      <c r="R104" s="8">
        <f t="shared" si="64"/>
        <v>0</v>
      </c>
      <c r="S104" s="19" t="s">
        <v>117</v>
      </c>
      <c r="T104" s="19" t="s">
        <v>60</v>
      </c>
      <c r="U104" s="19" t="s">
        <v>6</v>
      </c>
      <c r="V104" s="19" t="s">
        <v>6</v>
      </c>
      <c r="W104" s="19" t="s">
        <v>6</v>
      </c>
      <c r="X104" s="19">
        <v>100</v>
      </c>
      <c r="Y104" s="19">
        <v>100</v>
      </c>
      <c r="Z104" s="19" t="s">
        <v>6</v>
      </c>
      <c r="AA104" s="19" t="s">
        <v>6</v>
      </c>
      <c r="AB104" s="19" t="s">
        <v>6</v>
      </c>
      <c r="AC104" s="19" t="s">
        <v>6</v>
      </c>
    </row>
    <row r="105" spans="1:29" ht="111.75" customHeight="1" x14ac:dyDescent="0.3">
      <c r="A105" s="20"/>
      <c r="B105" s="19"/>
      <c r="C105" s="19"/>
      <c r="D105" s="19"/>
      <c r="E105" s="19"/>
      <c r="F105" s="20"/>
      <c r="G105" s="20"/>
      <c r="H105" s="20"/>
      <c r="I105" s="5" t="s">
        <v>56</v>
      </c>
      <c r="J105" s="8">
        <f t="shared" si="59"/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</row>
    <row r="106" spans="1:29" ht="111.75" customHeight="1" x14ac:dyDescent="0.3">
      <c r="A106" s="20"/>
      <c r="B106" s="19"/>
      <c r="C106" s="19"/>
      <c r="D106" s="19"/>
      <c r="E106" s="19"/>
      <c r="F106" s="20"/>
      <c r="G106" s="20"/>
      <c r="H106" s="20"/>
      <c r="I106" s="5" t="s">
        <v>115</v>
      </c>
      <c r="J106" s="8">
        <f t="shared" si="59"/>
        <v>1452043.8</v>
      </c>
      <c r="K106" s="8">
        <v>0</v>
      </c>
      <c r="L106" s="8">
        <v>0</v>
      </c>
      <c r="M106" s="8">
        <v>273200.5</v>
      </c>
      <c r="N106" s="8">
        <v>1178843.3</v>
      </c>
      <c r="O106" s="8">
        <v>0</v>
      </c>
      <c r="P106" s="8">
        <v>0</v>
      </c>
      <c r="Q106" s="8">
        <v>0</v>
      </c>
      <c r="R106" s="8">
        <v>0</v>
      </c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</row>
    <row r="107" spans="1:29" ht="54" customHeight="1" x14ac:dyDescent="0.3">
      <c r="A107" s="20"/>
      <c r="B107" s="19"/>
      <c r="C107" s="19"/>
      <c r="D107" s="19"/>
      <c r="E107" s="19"/>
      <c r="F107" s="20"/>
      <c r="G107" s="20"/>
      <c r="H107" s="20"/>
      <c r="I107" s="5" t="s">
        <v>5</v>
      </c>
      <c r="J107" s="8">
        <f t="shared" si="59"/>
        <v>44918.64</v>
      </c>
      <c r="K107" s="8">
        <v>0</v>
      </c>
      <c r="L107" s="8">
        <v>0</v>
      </c>
      <c r="M107" s="8">
        <v>8450</v>
      </c>
      <c r="N107" s="8">
        <v>36468.639999999999</v>
      </c>
      <c r="O107" s="8">
        <v>0</v>
      </c>
      <c r="P107" s="8">
        <v>0</v>
      </c>
      <c r="Q107" s="8">
        <v>0</v>
      </c>
      <c r="R107" s="8">
        <v>0</v>
      </c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</row>
    <row r="108" spans="1:29" ht="15.6" x14ac:dyDescent="0.3">
      <c r="A108" s="20" t="s">
        <v>121</v>
      </c>
      <c r="B108" s="19" t="s">
        <v>122</v>
      </c>
      <c r="C108" s="19">
        <v>2020</v>
      </c>
      <c r="D108" s="19">
        <v>2025</v>
      </c>
      <c r="E108" s="19" t="s">
        <v>113</v>
      </c>
      <c r="F108" s="20" t="s">
        <v>47</v>
      </c>
      <c r="G108" s="20" t="s">
        <v>45</v>
      </c>
      <c r="H108" s="20" t="s">
        <v>6</v>
      </c>
      <c r="I108" s="5" t="s">
        <v>114</v>
      </c>
      <c r="J108" s="8">
        <f t="shared" ref="J108:J111" si="65">K108+L108+M108+N108+O108+P108</f>
        <v>1556168.35</v>
      </c>
      <c r="K108" s="8">
        <f t="shared" ref="K108:R108" si="66">K109+K110+K111</f>
        <v>0</v>
      </c>
      <c r="L108" s="8">
        <f t="shared" si="66"/>
        <v>0</v>
      </c>
      <c r="M108" s="8">
        <f t="shared" si="66"/>
        <v>0</v>
      </c>
      <c r="N108" s="8">
        <f t="shared" si="66"/>
        <v>0</v>
      </c>
      <c r="O108" s="8">
        <f t="shared" si="66"/>
        <v>1513094.35</v>
      </c>
      <c r="P108" s="8">
        <f t="shared" si="66"/>
        <v>43074</v>
      </c>
      <c r="Q108" s="8">
        <f t="shared" si="66"/>
        <v>43074</v>
      </c>
      <c r="R108" s="8">
        <f t="shared" si="66"/>
        <v>0</v>
      </c>
      <c r="S108" s="19" t="s">
        <v>123</v>
      </c>
      <c r="T108" s="19" t="s">
        <v>60</v>
      </c>
      <c r="U108" s="19" t="s">
        <v>6</v>
      </c>
      <c r="V108" s="19" t="s">
        <v>6</v>
      </c>
      <c r="W108" s="19" t="s">
        <v>6</v>
      </c>
      <c r="X108" s="19" t="s">
        <v>6</v>
      </c>
      <c r="Y108" s="19" t="s">
        <v>6</v>
      </c>
      <c r="Z108" s="19">
        <v>100</v>
      </c>
      <c r="AA108" s="19">
        <v>100</v>
      </c>
      <c r="AB108" s="19">
        <v>100</v>
      </c>
      <c r="AC108" s="19"/>
    </row>
    <row r="109" spans="1:29" ht="117" customHeight="1" x14ac:dyDescent="0.3">
      <c r="A109" s="20"/>
      <c r="B109" s="19"/>
      <c r="C109" s="19"/>
      <c r="D109" s="19"/>
      <c r="E109" s="19"/>
      <c r="F109" s="20"/>
      <c r="G109" s="20"/>
      <c r="H109" s="20"/>
      <c r="I109" s="5" t="s">
        <v>56</v>
      </c>
      <c r="J109" s="8">
        <f t="shared" si="65"/>
        <v>0</v>
      </c>
      <c r="K109" s="8">
        <v>0</v>
      </c>
      <c r="L109" s="8">
        <v>0</v>
      </c>
      <c r="M109" s="8">
        <v>0</v>
      </c>
      <c r="N109" s="8">
        <v>0</v>
      </c>
      <c r="O109" s="8">
        <v>0</v>
      </c>
      <c r="P109" s="8">
        <v>0</v>
      </c>
      <c r="Q109" s="8">
        <v>0</v>
      </c>
      <c r="R109" s="8">
        <v>0</v>
      </c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</row>
    <row r="110" spans="1:29" ht="117" customHeight="1" x14ac:dyDescent="0.3">
      <c r="A110" s="20"/>
      <c r="B110" s="19"/>
      <c r="C110" s="19"/>
      <c r="D110" s="19"/>
      <c r="E110" s="19"/>
      <c r="F110" s="20"/>
      <c r="G110" s="20"/>
      <c r="H110" s="20"/>
      <c r="I110" s="5" t="s">
        <v>115</v>
      </c>
      <c r="J110" s="8">
        <f t="shared" si="65"/>
        <v>1441754.35</v>
      </c>
      <c r="K110" s="8">
        <v>0</v>
      </c>
      <c r="L110" s="8">
        <v>0</v>
      </c>
      <c r="M110" s="8">
        <v>0</v>
      </c>
      <c r="N110" s="8">
        <v>0</v>
      </c>
      <c r="O110" s="8">
        <v>1441754.35</v>
      </c>
      <c r="P110" s="8">
        <v>0</v>
      </c>
      <c r="Q110" s="8">
        <v>0</v>
      </c>
      <c r="R110" s="8">
        <v>0</v>
      </c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</row>
    <row r="111" spans="1:29" ht="104.4" customHeight="1" x14ac:dyDescent="0.3">
      <c r="A111" s="20"/>
      <c r="B111" s="19"/>
      <c r="C111" s="19"/>
      <c r="D111" s="19"/>
      <c r="E111" s="19"/>
      <c r="F111" s="20"/>
      <c r="G111" s="20"/>
      <c r="H111" s="20"/>
      <c r="I111" s="5" t="s">
        <v>5</v>
      </c>
      <c r="J111" s="8">
        <f t="shared" si="65"/>
        <v>114414</v>
      </c>
      <c r="K111" s="8">
        <v>0</v>
      </c>
      <c r="L111" s="8">
        <v>0</v>
      </c>
      <c r="M111" s="8">
        <v>0</v>
      </c>
      <c r="N111" s="8">
        <v>0</v>
      </c>
      <c r="O111" s="8">
        <v>71340</v>
      </c>
      <c r="P111" s="8">
        <v>43074</v>
      </c>
      <c r="Q111" s="8">
        <v>43074</v>
      </c>
      <c r="R111" s="8">
        <v>0</v>
      </c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</row>
    <row r="112" spans="1:29" ht="16.5" customHeight="1" x14ac:dyDescent="0.3">
      <c r="A112" s="17" t="s">
        <v>33</v>
      </c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</row>
    <row r="113" spans="1:29" ht="16.5" customHeight="1" x14ac:dyDescent="0.3">
      <c r="A113" s="19" t="s">
        <v>101</v>
      </c>
      <c r="B113" s="19" t="s">
        <v>72</v>
      </c>
      <c r="C113" s="19">
        <v>2020</v>
      </c>
      <c r="D113" s="19">
        <v>2025</v>
      </c>
      <c r="E113" s="19" t="s">
        <v>27</v>
      </c>
      <c r="F113" s="20" t="s">
        <v>47</v>
      </c>
      <c r="G113" s="20" t="s">
        <v>48</v>
      </c>
      <c r="H113" s="20" t="s">
        <v>6</v>
      </c>
      <c r="I113" s="5" t="s">
        <v>4</v>
      </c>
      <c r="J113" s="12">
        <f>SUM(K113:P113)</f>
        <v>155000</v>
      </c>
      <c r="K113" s="12">
        <f>K114+K115+K116</f>
        <v>15000</v>
      </c>
      <c r="L113" s="12">
        <f t="shared" ref="L113:R113" si="67">L114+L115+L116</f>
        <v>60000</v>
      </c>
      <c r="M113" s="12">
        <f t="shared" si="67"/>
        <v>80000</v>
      </c>
      <c r="N113" s="12">
        <f t="shared" si="67"/>
        <v>0</v>
      </c>
      <c r="O113" s="12">
        <f t="shared" si="67"/>
        <v>0</v>
      </c>
      <c r="P113" s="12">
        <f t="shared" si="67"/>
        <v>0</v>
      </c>
      <c r="Q113" s="12">
        <f t="shared" si="67"/>
        <v>0</v>
      </c>
      <c r="R113" s="12">
        <f t="shared" si="67"/>
        <v>0</v>
      </c>
      <c r="S113" s="19" t="s">
        <v>32</v>
      </c>
      <c r="T113" s="19" t="s">
        <v>31</v>
      </c>
      <c r="U113" s="19">
        <v>11</v>
      </c>
      <c r="V113" s="19">
        <v>0</v>
      </c>
      <c r="W113" s="19">
        <v>4</v>
      </c>
      <c r="X113" s="19">
        <v>4</v>
      </c>
      <c r="Y113" s="19">
        <v>0</v>
      </c>
      <c r="Z113" s="19">
        <v>1</v>
      </c>
      <c r="AA113" s="19">
        <v>2</v>
      </c>
      <c r="AB113" s="18"/>
      <c r="AC113" s="18"/>
    </row>
    <row r="114" spans="1:29" ht="30.75" customHeight="1" x14ac:dyDescent="0.3">
      <c r="A114" s="19"/>
      <c r="B114" s="19"/>
      <c r="C114" s="19"/>
      <c r="D114" s="19"/>
      <c r="E114" s="19"/>
      <c r="F114" s="20"/>
      <c r="G114" s="20"/>
      <c r="H114" s="20"/>
      <c r="I114" s="5" t="s">
        <v>56</v>
      </c>
      <c r="J114" s="12">
        <f t="shared" ref="J114:J116" si="68">SUM(K114:P114)</f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9"/>
      <c r="T114" s="19"/>
      <c r="U114" s="19"/>
      <c r="V114" s="19"/>
      <c r="W114" s="19"/>
      <c r="X114" s="19"/>
      <c r="Y114" s="19"/>
      <c r="Z114" s="19"/>
      <c r="AA114" s="19"/>
      <c r="AB114" s="18"/>
      <c r="AC114" s="18"/>
    </row>
    <row r="115" spans="1:29" ht="30.75" customHeight="1" x14ac:dyDescent="0.3">
      <c r="A115" s="19"/>
      <c r="B115" s="19"/>
      <c r="C115" s="19"/>
      <c r="D115" s="19"/>
      <c r="E115" s="19"/>
      <c r="F115" s="20"/>
      <c r="G115" s="20"/>
      <c r="H115" s="20"/>
      <c r="I115" s="5" t="s">
        <v>57</v>
      </c>
      <c r="J115" s="12">
        <f t="shared" si="68"/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9"/>
      <c r="T115" s="19"/>
      <c r="U115" s="19"/>
      <c r="V115" s="19"/>
      <c r="W115" s="19"/>
      <c r="X115" s="19"/>
      <c r="Y115" s="19"/>
      <c r="Z115" s="19"/>
      <c r="AA115" s="19"/>
      <c r="AB115" s="18"/>
      <c r="AC115" s="18"/>
    </row>
    <row r="116" spans="1:29" ht="30.75" customHeight="1" x14ac:dyDescent="0.3">
      <c r="A116" s="19"/>
      <c r="B116" s="19"/>
      <c r="C116" s="19"/>
      <c r="D116" s="19"/>
      <c r="E116" s="19"/>
      <c r="F116" s="20"/>
      <c r="G116" s="20"/>
      <c r="H116" s="20"/>
      <c r="I116" s="5" t="s">
        <v>5</v>
      </c>
      <c r="J116" s="12">
        <f t="shared" si="68"/>
        <v>155000</v>
      </c>
      <c r="K116" s="12">
        <v>15000</v>
      </c>
      <c r="L116" s="12">
        <v>60000</v>
      </c>
      <c r="M116" s="12">
        <v>80000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9"/>
      <c r="T116" s="19"/>
      <c r="U116" s="19"/>
      <c r="V116" s="19"/>
      <c r="W116" s="19"/>
      <c r="X116" s="19"/>
      <c r="Y116" s="19"/>
      <c r="Z116" s="19"/>
      <c r="AA116" s="19"/>
      <c r="AB116" s="18"/>
      <c r="AC116" s="18"/>
    </row>
    <row r="117" spans="1:29" x14ac:dyDescent="0.3">
      <c r="A117" s="17" t="s">
        <v>9</v>
      </c>
      <c r="B117" s="17"/>
      <c r="C117" s="17">
        <v>2020</v>
      </c>
      <c r="D117" s="17">
        <v>2025</v>
      </c>
      <c r="E117" s="19" t="s">
        <v>6</v>
      </c>
      <c r="F117" s="19" t="s">
        <v>6</v>
      </c>
      <c r="G117" s="19" t="s">
        <v>6</v>
      </c>
      <c r="H117" s="19" t="s">
        <v>6</v>
      </c>
      <c r="I117" s="14" t="s">
        <v>4</v>
      </c>
      <c r="J117" s="12">
        <f>K117+L117+M117+N117+O117+P117+Q117+R117</f>
        <v>211293752.85999998</v>
      </c>
      <c r="K117" s="12">
        <f>K118+K119+K120</f>
        <v>28497260.569999997</v>
      </c>
      <c r="L117" s="12">
        <f t="shared" ref="L117:R117" si="69">L118+L119+L120</f>
        <v>27003434.449999999</v>
      </c>
      <c r="M117" s="12">
        <f t="shared" si="69"/>
        <v>31321889.989999998</v>
      </c>
      <c r="N117" s="12">
        <f t="shared" si="69"/>
        <v>31218148.5</v>
      </c>
      <c r="O117" s="12">
        <f t="shared" si="69"/>
        <v>33973228.350000001</v>
      </c>
      <c r="P117" s="12">
        <f t="shared" si="69"/>
        <v>32452026</v>
      </c>
      <c r="Q117" s="12">
        <f t="shared" si="69"/>
        <v>26827765</v>
      </c>
      <c r="R117" s="12">
        <f t="shared" si="69"/>
        <v>0</v>
      </c>
      <c r="S117" s="19" t="s">
        <v>6</v>
      </c>
      <c r="T117" s="17" t="s">
        <v>6</v>
      </c>
      <c r="U117" s="17" t="s">
        <v>6</v>
      </c>
      <c r="V117" s="17" t="s">
        <v>6</v>
      </c>
      <c r="W117" s="17" t="s">
        <v>6</v>
      </c>
      <c r="X117" s="17" t="s">
        <v>6</v>
      </c>
      <c r="Y117" s="17" t="s">
        <v>6</v>
      </c>
      <c r="Z117" s="17" t="s">
        <v>6</v>
      </c>
      <c r="AA117" s="17" t="s">
        <v>6</v>
      </c>
      <c r="AB117" s="17" t="s">
        <v>6</v>
      </c>
      <c r="AC117" s="17" t="s">
        <v>6</v>
      </c>
    </row>
    <row r="118" spans="1:29" ht="30.75" customHeight="1" x14ac:dyDescent="0.3">
      <c r="A118" s="17"/>
      <c r="B118" s="17"/>
      <c r="C118" s="17"/>
      <c r="D118" s="17"/>
      <c r="E118" s="19"/>
      <c r="F118" s="19"/>
      <c r="G118" s="19"/>
      <c r="H118" s="19"/>
      <c r="I118" s="5" t="s">
        <v>56</v>
      </c>
      <c r="J118" s="12">
        <f t="shared" ref="J118:J120" si="70">K118+L118+M118+N118+O118+P118+Q118+R118</f>
        <v>3454617.31</v>
      </c>
      <c r="K118" s="12">
        <f t="shared" ref="K118:R119" si="71">K15+K36+K69+K114</f>
        <v>1780334.6600000001</v>
      </c>
      <c r="L118" s="12">
        <f t="shared" si="71"/>
        <v>0</v>
      </c>
      <c r="M118" s="12">
        <f t="shared" si="71"/>
        <v>1674282.65</v>
      </c>
      <c r="N118" s="12">
        <f t="shared" si="71"/>
        <v>0</v>
      </c>
      <c r="O118" s="12">
        <f t="shared" si="71"/>
        <v>0</v>
      </c>
      <c r="P118" s="12">
        <f t="shared" si="71"/>
        <v>0</v>
      </c>
      <c r="Q118" s="12">
        <f>Q15+Q36+Q69+Q114</f>
        <v>0</v>
      </c>
      <c r="R118" s="12">
        <f t="shared" si="71"/>
        <v>0</v>
      </c>
      <c r="S118" s="19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</row>
    <row r="119" spans="1:29" ht="30.75" customHeight="1" x14ac:dyDescent="0.3">
      <c r="A119" s="17"/>
      <c r="B119" s="17"/>
      <c r="C119" s="17"/>
      <c r="D119" s="17"/>
      <c r="E119" s="19"/>
      <c r="F119" s="19"/>
      <c r="G119" s="19"/>
      <c r="H119" s="19"/>
      <c r="I119" s="5" t="s">
        <v>57</v>
      </c>
      <c r="J119" s="12">
        <f t="shared" si="70"/>
        <v>169912806.34</v>
      </c>
      <c r="K119" s="12">
        <f t="shared" si="71"/>
        <v>20546435.079999998</v>
      </c>
      <c r="L119" s="12">
        <f t="shared" si="71"/>
        <v>20834751</v>
      </c>
      <c r="M119" s="12">
        <f t="shared" si="71"/>
        <v>23163079.449999999</v>
      </c>
      <c r="N119" s="12">
        <f t="shared" si="71"/>
        <v>25025569.460000001</v>
      </c>
      <c r="O119" s="12">
        <f t="shared" si="71"/>
        <v>27729328.350000001</v>
      </c>
      <c r="P119" s="12">
        <f t="shared" si="71"/>
        <v>26236392</v>
      </c>
      <c r="Q119" s="12">
        <f t="shared" si="71"/>
        <v>26377251</v>
      </c>
      <c r="R119" s="12">
        <f t="shared" si="71"/>
        <v>0</v>
      </c>
      <c r="S119" s="19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</row>
    <row r="120" spans="1:29" ht="30.75" customHeight="1" x14ac:dyDescent="0.3">
      <c r="A120" s="17"/>
      <c r="B120" s="17"/>
      <c r="C120" s="17"/>
      <c r="D120" s="17"/>
      <c r="E120" s="19"/>
      <c r="F120" s="19"/>
      <c r="G120" s="19"/>
      <c r="H120" s="19"/>
      <c r="I120" s="5" t="s">
        <v>5</v>
      </c>
      <c r="J120" s="12">
        <f t="shared" si="70"/>
        <v>37926329.209999993</v>
      </c>
      <c r="K120" s="12">
        <f t="shared" ref="K120:R120" si="72">K17+K38+K116+K71</f>
        <v>6170490.8299999991</v>
      </c>
      <c r="L120" s="12">
        <f t="shared" si="72"/>
        <v>6168683.4500000002</v>
      </c>
      <c r="M120" s="12">
        <f t="shared" si="72"/>
        <v>6484527.8899999997</v>
      </c>
      <c r="N120" s="12">
        <f t="shared" si="72"/>
        <v>6192579.04</v>
      </c>
      <c r="O120" s="12">
        <f t="shared" si="72"/>
        <v>6243900</v>
      </c>
      <c r="P120" s="12">
        <f t="shared" si="72"/>
        <v>6215634</v>
      </c>
      <c r="Q120" s="12">
        <f t="shared" si="72"/>
        <v>450514</v>
      </c>
      <c r="R120" s="12">
        <f t="shared" si="72"/>
        <v>0</v>
      </c>
      <c r="S120" s="19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</row>
  </sheetData>
  <mergeCells count="462">
    <mergeCell ref="AC108:AC111"/>
    <mergeCell ref="T108:T111"/>
    <mergeCell ref="U108:U111"/>
    <mergeCell ref="V108:V111"/>
    <mergeCell ref="W108:W111"/>
    <mergeCell ref="X108:X111"/>
    <mergeCell ref="Y108:Y111"/>
    <mergeCell ref="Z108:Z111"/>
    <mergeCell ref="AA108:AA111"/>
    <mergeCell ref="AB108:AB111"/>
    <mergeCell ref="A108:A111"/>
    <mergeCell ref="B108:B111"/>
    <mergeCell ref="C108:C111"/>
    <mergeCell ref="D108:D111"/>
    <mergeCell ref="E108:E111"/>
    <mergeCell ref="F108:F111"/>
    <mergeCell ref="G108:G111"/>
    <mergeCell ref="H108:H111"/>
    <mergeCell ref="S108:S111"/>
    <mergeCell ref="V96:V99"/>
    <mergeCell ref="W96:W99"/>
    <mergeCell ref="X96:X99"/>
    <mergeCell ref="Y96:Y99"/>
    <mergeCell ref="Z96:Z99"/>
    <mergeCell ref="AA96:AA99"/>
    <mergeCell ref="A96:A99"/>
    <mergeCell ref="B96:B99"/>
    <mergeCell ref="C96:C99"/>
    <mergeCell ref="D96:D99"/>
    <mergeCell ref="E96:E99"/>
    <mergeCell ref="F96:F99"/>
    <mergeCell ref="G96:G99"/>
    <mergeCell ref="H96:H99"/>
    <mergeCell ref="S96:S99"/>
    <mergeCell ref="V51:V54"/>
    <mergeCell ref="W51:W54"/>
    <mergeCell ref="X51:X54"/>
    <mergeCell ref="Y51:Y54"/>
    <mergeCell ref="Z51:Z54"/>
    <mergeCell ref="AA51:AA54"/>
    <mergeCell ref="T55:T58"/>
    <mergeCell ref="U55:U58"/>
    <mergeCell ref="V55:V58"/>
    <mergeCell ref="W55:W58"/>
    <mergeCell ref="X55:X58"/>
    <mergeCell ref="Y55:Y58"/>
    <mergeCell ref="Z55:Z58"/>
    <mergeCell ref="AA55:AA58"/>
    <mergeCell ref="Y43:Y46"/>
    <mergeCell ref="Z43:Z46"/>
    <mergeCell ref="AA43:AA46"/>
    <mergeCell ref="T47:T50"/>
    <mergeCell ref="U47:U50"/>
    <mergeCell ref="V47:V50"/>
    <mergeCell ref="W47:W50"/>
    <mergeCell ref="X47:X50"/>
    <mergeCell ref="Y47:Y50"/>
    <mergeCell ref="Z47:Z50"/>
    <mergeCell ref="AA47:AA50"/>
    <mergeCell ref="A47:A50"/>
    <mergeCell ref="B47:B50"/>
    <mergeCell ref="D47:D50"/>
    <mergeCell ref="F47:F50"/>
    <mergeCell ref="G47:G50"/>
    <mergeCell ref="H47:H50"/>
    <mergeCell ref="V43:V46"/>
    <mergeCell ref="W43:W46"/>
    <mergeCell ref="X43:X46"/>
    <mergeCell ref="Y72:Y75"/>
    <mergeCell ref="X72:X75"/>
    <mergeCell ref="W72:W75"/>
    <mergeCell ref="A63:A66"/>
    <mergeCell ref="A51:A54"/>
    <mergeCell ref="B51:B54"/>
    <mergeCell ref="C51:C54"/>
    <mergeCell ref="D51:D54"/>
    <mergeCell ref="F51:F54"/>
    <mergeCell ref="G51:G54"/>
    <mergeCell ref="H51:H54"/>
    <mergeCell ref="A55:A58"/>
    <mergeCell ref="B55:B58"/>
    <mergeCell ref="C55:C58"/>
    <mergeCell ref="D55:D58"/>
    <mergeCell ref="F55:F58"/>
    <mergeCell ref="G55:G58"/>
    <mergeCell ref="H55:H58"/>
    <mergeCell ref="E35:E58"/>
    <mergeCell ref="A43:A46"/>
    <mergeCell ref="B43:B46"/>
    <mergeCell ref="C43:C46"/>
    <mergeCell ref="D43:D46"/>
    <mergeCell ref="F43:F46"/>
    <mergeCell ref="AA76:AA79"/>
    <mergeCell ref="Z76:Z79"/>
    <mergeCell ref="Y76:Y79"/>
    <mergeCell ref="X76:X79"/>
    <mergeCell ref="W76:W79"/>
    <mergeCell ref="V76:V79"/>
    <mergeCell ref="U76:U79"/>
    <mergeCell ref="T76:T79"/>
    <mergeCell ref="S76:S79"/>
    <mergeCell ref="AA88:AA91"/>
    <mergeCell ref="Z88:Z91"/>
    <mergeCell ref="Y88:Y91"/>
    <mergeCell ref="X88:X91"/>
    <mergeCell ref="W88:W91"/>
    <mergeCell ref="V88:V91"/>
    <mergeCell ref="U88:U91"/>
    <mergeCell ref="T88:T91"/>
    <mergeCell ref="S88:S91"/>
    <mergeCell ref="V72:V75"/>
    <mergeCell ref="U72:U75"/>
    <mergeCell ref="T72:T75"/>
    <mergeCell ref="S72:S75"/>
    <mergeCell ref="A76:A79"/>
    <mergeCell ref="H76:H79"/>
    <mergeCell ref="G76:G79"/>
    <mergeCell ref="F76:F79"/>
    <mergeCell ref="E76:E79"/>
    <mergeCell ref="D76:D79"/>
    <mergeCell ref="C76:C79"/>
    <mergeCell ref="B76:B79"/>
    <mergeCell ref="B72:B75"/>
    <mergeCell ref="C72:C75"/>
    <mergeCell ref="Y117:Y120"/>
    <mergeCell ref="Z117:Z120"/>
    <mergeCell ref="AA117:AA120"/>
    <mergeCell ref="D22:D25"/>
    <mergeCell ref="E14:E33"/>
    <mergeCell ref="D30:D33"/>
    <mergeCell ref="D68:D71"/>
    <mergeCell ref="S68:S71"/>
    <mergeCell ref="T14:T33"/>
    <mergeCell ref="U14:U33"/>
    <mergeCell ref="V14:V33"/>
    <mergeCell ref="W14:W33"/>
    <mergeCell ref="D14:D17"/>
    <mergeCell ref="D18:D21"/>
    <mergeCell ref="F22:F25"/>
    <mergeCell ref="G22:G25"/>
    <mergeCell ref="F26:F29"/>
    <mergeCell ref="AA14:AA33"/>
    <mergeCell ref="X117:X120"/>
    <mergeCell ref="G68:G71"/>
    <mergeCell ref="F80:F83"/>
    <mergeCell ref="G80:G83"/>
    <mergeCell ref="AA72:AA75"/>
    <mergeCell ref="Z72:Z75"/>
    <mergeCell ref="A5:AA5"/>
    <mergeCell ref="V1:AA4"/>
    <mergeCell ref="Z6:AA6"/>
    <mergeCell ref="E7:E10"/>
    <mergeCell ref="C7:D9"/>
    <mergeCell ref="B7:B10"/>
    <mergeCell ref="A7:A10"/>
    <mergeCell ref="J9:J10"/>
    <mergeCell ref="I9:I10"/>
    <mergeCell ref="U9:U10"/>
    <mergeCell ref="T8:T10"/>
    <mergeCell ref="S8:S10"/>
    <mergeCell ref="K9:R9"/>
    <mergeCell ref="S7:AC7"/>
    <mergeCell ref="U8:AC8"/>
    <mergeCell ref="V9:AC9"/>
    <mergeCell ref="F7:R8"/>
    <mergeCell ref="A117:B120"/>
    <mergeCell ref="A92:A95"/>
    <mergeCell ref="D113:D116"/>
    <mergeCell ref="C113:C116"/>
    <mergeCell ref="B113:B116"/>
    <mergeCell ref="B92:B95"/>
    <mergeCell ref="C92:C95"/>
    <mergeCell ref="V117:V120"/>
    <mergeCell ref="W117:W120"/>
    <mergeCell ref="C117:C120"/>
    <mergeCell ref="D117:D120"/>
    <mergeCell ref="S117:S120"/>
    <mergeCell ref="T117:T120"/>
    <mergeCell ref="U117:U120"/>
    <mergeCell ref="F117:F120"/>
    <mergeCell ref="H113:H116"/>
    <mergeCell ref="H117:H120"/>
    <mergeCell ref="A113:A116"/>
    <mergeCell ref="G117:G120"/>
    <mergeCell ref="E113:E116"/>
    <mergeCell ref="E117:E120"/>
    <mergeCell ref="F113:F116"/>
    <mergeCell ref="G113:G116"/>
    <mergeCell ref="S92:S95"/>
    <mergeCell ref="Y80:Y83"/>
    <mergeCell ref="A80:A83"/>
    <mergeCell ref="B80:B83"/>
    <mergeCell ref="C80:C83"/>
    <mergeCell ref="D80:D83"/>
    <mergeCell ref="S80:S83"/>
    <mergeCell ref="T80:T83"/>
    <mergeCell ref="U80:U83"/>
    <mergeCell ref="V80:V83"/>
    <mergeCell ref="W80:W83"/>
    <mergeCell ref="H80:H83"/>
    <mergeCell ref="AA84:AA87"/>
    <mergeCell ref="Y84:Y87"/>
    <mergeCell ref="Z84:Z87"/>
    <mergeCell ref="E80:E87"/>
    <mergeCell ref="Y113:Y116"/>
    <mergeCell ref="Z113:Z116"/>
    <mergeCell ref="AA113:AA116"/>
    <mergeCell ref="AA92:AA95"/>
    <mergeCell ref="Y92:Y95"/>
    <mergeCell ref="Z92:Z95"/>
    <mergeCell ref="X113:X116"/>
    <mergeCell ref="AA80:AA83"/>
    <mergeCell ref="E92:E95"/>
    <mergeCell ref="V84:V87"/>
    <mergeCell ref="W84:W87"/>
    <mergeCell ref="X84:X87"/>
    <mergeCell ref="F84:F87"/>
    <mergeCell ref="G84:G87"/>
    <mergeCell ref="F92:F95"/>
    <mergeCell ref="G92:G95"/>
    <mergeCell ref="X92:X95"/>
    <mergeCell ref="T84:T87"/>
    <mergeCell ref="H92:H95"/>
    <mergeCell ref="T92:T95"/>
    <mergeCell ref="T113:T116"/>
    <mergeCell ref="U113:U116"/>
    <mergeCell ref="V113:V116"/>
    <mergeCell ref="W113:W116"/>
    <mergeCell ref="U84:U87"/>
    <mergeCell ref="S113:S116"/>
    <mergeCell ref="D92:D95"/>
    <mergeCell ref="A84:A87"/>
    <mergeCell ref="B84:B87"/>
    <mergeCell ref="C84:C87"/>
    <mergeCell ref="D84:D87"/>
    <mergeCell ref="U92:U95"/>
    <mergeCell ref="V92:V95"/>
    <mergeCell ref="W92:W95"/>
    <mergeCell ref="E88:E91"/>
    <mergeCell ref="D88:D91"/>
    <mergeCell ref="C88:C91"/>
    <mergeCell ref="B88:B91"/>
    <mergeCell ref="A88:A91"/>
    <mergeCell ref="H88:H91"/>
    <mergeCell ref="G88:G91"/>
    <mergeCell ref="F88:F91"/>
    <mergeCell ref="T96:T99"/>
    <mergeCell ref="U96:U99"/>
    <mergeCell ref="AA35:AA38"/>
    <mergeCell ref="E68:E71"/>
    <mergeCell ref="A72:A75"/>
    <mergeCell ref="Z39:Z42"/>
    <mergeCell ref="AA39:AA42"/>
    <mergeCell ref="F14:F17"/>
    <mergeCell ref="G14:G17"/>
    <mergeCell ref="F18:F21"/>
    <mergeCell ref="G18:G21"/>
    <mergeCell ref="Y68:Y71"/>
    <mergeCell ref="Z68:Z71"/>
    <mergeCell ref="AA68:AA71"/>
    <mergeCell ref="G30:G33"/>
    <mergeCell ref="Y14:Y33"/>
    <mergeCell ref="X35:X38"/>
    <mergeCell ref="Y35:Y38"/>
    <mergeCell ref="T39:T42"/>
    <mergeCell ref="H14:H17"/>
    <mergeCell ref="H18:H21"/>
    <mergeCell ref="H22:H25"/>
    <mergeCell ref="H26:H29"/>
    <mergeCell ref="H30:H33"/>
    <mergeCell ref="T68:T71"/>
    <mergeCell ref="U68:U71"/>
    <mergeCell ref="Z80:Z83"/>
    <mergeCell ref="F35:F38"/>
    <mergeCell ref="G35:G38"/>
    <mergeCell ref="Z14:Z33"/>
    <mergeCell ref="Z35:Z38"/>
    <mergeCell ref="F9:H9"/>
    <mergeCell ref="S84:S87"/>
    <mergeCell ref="H35:H38"/>
    <mergeCell ref="H39:H42"/>
    <mergeCell ref="U39:U42"/>
    <mergeCell ref="V39:V42"/>
    <mergeCell ref="W39:W42"/>
    <mergeCell ref="S39:S42"/>
    <mergeCell ref="H68:H71"/>
    <mergeCell ref="X68:X71"/>
    <mergeCell ref="H84:H87"/>
    <mergeCell ref="F39:F42"/>
    <mergeCell ref="G39:G42"/>
    <mergeCell ref="W68:W71"/>
    <mergeCell ref="F68:F71"/>
    <mergeCell ref="V68:V71"/>
    <mergeCell ref="X39:X42"/>
    <mergeCell ref="Y39:Y42"/>
    <mergeCell ref="X80:X83"/>
    <mergeCell ref="V35:V38"/>
    <mergeCell ref="W35:W38"/>
    <mergeCell ref="A68:A71"/>
    <mergeCell ref="B68:B71"/>
    <mergeCell ref="C68:C71"/>
    <mergeCell ref="A39:A42"/>
    <mergeCell ref="B39:B42"/>
    <mergeCell ref="D35:D38"/>
    <mergeCell ref="C35:C38"/>
    <mergeCell ref="D39:D42"/>
    <mergeCell ref="H59:H62"/>
    <mergeCell ref="G59:G62"/>
    <mergeCell ref="F59:F62"/>
    <mergeCell ref="E59:E62"/>
    <mergeCell ref="D59:D62"/>
    <mergeCell ref="C59:C62"/>
    <mergeCell ref="B59:B62"/>
    <mergeCell ref="A59:A62"/>
    <mergeCell ref="H63:H66"/>
    <mergeCell ref="G63:G66"/>
    <mergeCell ref="F63:F66"/>
    <mergeCell ref="E63:E66"/>
    <mergeCell ref="D63:D66"/>
    <mergeCell ref="C47:C50"/>
    <mergeCell ref="C26:C29"/>
    <mergeCell ref="C22:C25"/>
    <mergeCell ref="C63:C66"/>
    <mergeCell ref="B63:B66"/>
    <mergeCell ref="S43:S46"/>
    <mergeCell ref="S47:S50"/>
    <mergeCell ref="S51:S54"/>
    <mergeCell ref="S55:S58"/>
    <mergeCell ref="T43:T46"/>
    <mergeCell ref="T59:T62"/>
    <mergeCell ref="S59:S62"/>
    <mergeCell ref="G43:G46"/>
    <mergeCell ref="H43:H46"/>
    <mergeCell ref="T51:T54"/>
    <mergeCell ref="S35:S38"/>
    <mergeCell ref="T35:T38"/>
    <mergeCell ref="U35:U38"/>
    <mergeCell ref="D72:D75"/>
    <mergeCell ref="H72:H75"/>
    <mergeCell ref="G72:G75"/>
    <mergeCell ref="F72:F75"/>
    <mergeCell ref="E72:E75"/>
    <mergeCell ref="U43:U46"/>
    <mergeCell ref="U59:U62"/>
    <mergeCell ref="U51:U54"/>
    <mergeCell ref="A12:AA12"/>
    <mergeCell ref="A13:AA13"/>
    <mergeCell ref="C39:C42"/>
    <mergeCell ref="A14:A17"/>
    <mergeCell ref="B14:B17"/>
    <mergeCell ref="C14:C17"/>
    <mergeCell ref="A30:A33"/>
    <mergeCell ref="B30:B33"/>
    <mergeCell ref="C30:C33"/>
    <mergeCell ref="B35:B38"/>
    <mergeCell ref="A35:A38"/>
    <mergeCell ref="A22:A25"/>
    <mergeCell ref="B22:B25"/>
    <mergeCell ref="A26:A29"/>
    <mergeCell ref="B26:B29"/>
    <mergeCell ref="A34:AA34"/>
    <mergeCell ref="S14:S33"/>
    <mergeCell ref="D26:D29"/>
    <mergeCell ref="X14:X33"/>
    <mergeCell ref="A18:A21"/>
    <mergeCell ref="B18:B21"/>
    <mergeCell ref="C18:C21"/>
    <mergeCell ref="G26:G29"/>
    <mergeCell ref="F30:F33"/>
    <mergeCell ref="A100:A103"/>
    <mergeCell ref="B100:B103"/>
    <mergeCell ref="C100:C103"/>
    <mergeCell ref="D100:D103"/>
    <mergeCell ref="E100:E103"/>
    <mergeCell ref="F100:F103"/>
    <mergeCell ref="G100:G103"/>
    <mergeCell ref="H100:H103"/>
    <mergeCell ref="S100:S103"/>
    <mergeCell ref="Z104:Z107"/>
    <mergeCell ref="AA104:AA107"/>
    <mergeCell ref="G104:G107"/>
    <mergeCell ref="H104:H107"/>
    <mergeCell ref="S104:S107"/>
    <mergeCell ref="T104:T107"/>
    <mergeCell ref="U104:U107"/>
    <mergeCell ref="V104:V107"/>
    <mergeCell ref="T100:T103"/>
    <mergeCell ref="U100:U103"/>
    <mergeCell ref="V100:V103"/>
    <mergeCell ref="W100:W103"/>
    <mergeCell ref="X100:X103"/>
    <mergeCell ref="Y100:Y103"/>
    <mergeCell ref="Z100:Z103"/>
    <mergeCell ref="AA100:AA103"/>
    <mergeCell ref="AB14:AB33"/>
    <mergeCell ref="AC14:AC33"/>
    <mergeCell ref="AB35:AB38"/>
    <mergeCell ref="AC35:AC38"/>
    <mergeCell ref="AB39:AB42"/>
    <mergeCell ref="AC39:AC42"/>
    <mergeCell ref="AB43:AB46"/>
    <mergeCell ref="AC43:AC46"/>
    <mergeCell ref="AB47:AB50"/>
    <mergeCell ref="AC47:AC50"/>
    <mergeCell ref="AB51:AB54"/>
    <mergeCell ref="AC51:AC54"/>
    <mergeCell ref="AB55:AB58"/>
    <mergeCell ref="AC55:AC58"/>
    <mergeCell ref="AB59:AB62"/>
    <mergeCell ref="AC59:AC62"/>
    <mergeCell ref="AB63:AB66"/>
    <mergeCell ref="AC63:AC66"/>
    <mergeCell ref="A67:AC67"/>
    <mergeCell ref="AA63:AA66"/>
    <mergeCell ref="Z63:Z66"/>
    <mergeCell ref="Y63:Y66"/>
    <mergeCell ref="X63:X66"/>
    <mergeCell ref="W63:W66"/>
    <mergeCell ref="V63:V66"/>
    <mergeCell ref="U63:U66"/>
    <mergeCell ref="T63:T66"/>
    <mergeCell ref="S63:S66"/>
    <mergeCell ref="AA59:AA62"/>
    <mergeCell ref="Z59:Z62"/>
    <mergeCell ref="Y59:Y62"/>
    <mergeCell ref="X59:X62"/>
    <mergeCell ref="W59:W62"/>
    <mergeCell ref="V59:V62"/>
    <mergeCell ref="AB68:AB71"/>
    <mergeCell ref="AC68:AC71"/>
    <mergeCell ref="AB72:AB75"/>
    <mergeCell ref="AC72:AC75"/>
    <mergeCell ref="AB76:AB79"/>
    <mergeCell ref="AC76:AC79"/>
    <mergeCell ref="AB80:AB83"/>
    <mergeCell ref="AC80:AC83"/>
    <mergeCell ref="AB84:AB87"/>
    <mergeCell ref="AC84:AC87"/>
    <mergeCell ref="A112:AC112"/>
    <mergeCell ref="AB113:AB116"/>
    <mergeCell ref="AC113:AC116"/>
    <mergeCell ref="AB117:AB120"/>
    <mergeCell ref="AC117:AC120"/>
    <mergeCell ref="AB88:AB91"/>
    <mergeCell ref="AC88:AC91"/>
    <mergeCell ref="AB92:AB95"/>
    <mergeCell ref="AC92:AC95"/>
    <mergeCell ref="AB96:AB99"/>
    <mergeCell ref="AC96:AC99"/>
    <mergeCell ref="AB100:AB103"/>
    <mergeCell ref="AC100:AC103"/>
    <mergeCell ref="AB104:AB107"/>
    <mergeCell ref="AC104:AC107"/>
    <mergeCell ref="B104:B107"/>
    <mergeCell ref="C104:C107"/>
    <mergeCell ref="D104:D107"/>
    <mergeCell ref="E104:E107"/>
    <mergeCell ref="F104:F107"/>
    <mergeCell ref="A104:A107"/>
    <mergeCell ref="W104:W107"/>
    <mergeCell ref="X104:X107"/>
    <mergeCell ref="Y104:Y107"/>
  </mergeCells>
  <pageMargins left="0.59055118110236227" right="0.59055118110236227" top="1.1811023622047245" bottom="0.59055118110236227" header="0.31496062992125984" footer="0.31496062992125984"/>
  <pageSetup paperSize="9" scale="33" fitToHeight="111" orientation="landscape" r:id="rId1"/>
  <headerFooter differentFirst="1">
    <oddHeader>&amp;C&amp;P</oddHeader>
  </headerFooter>
  <rowBreaks count="1" manualBreakCount="1">
    <brk id="87" max="2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2024-03-04T05:01:25Z</dcterms:modified>
</cp:coreProperties>
</file>