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760" yWindow="-48" windowWidth="24540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62913" iterate="1" iterateCount="201" calcOnSave="0"/>
</workbook>
</file>

<file path=xl/calcChain.xml><?xml version="1.0" encoding="utf-8"?>
<calcChain xmlns="http://schemas.openxmlformats.org/spreadsheetml/2006/main">
  <c r="P111" i="1" l="1"/>
  <c r="P107" i="1"/>
  <c r="P103" i="1"/>
  <c r="P102" i="1"/>
  <c r="P101" i="1"/>
  <c r="P100" i="1"/>
  <c r="P94" i="1"/>
  <c r="P93" i="1"/>
  <c r="P92" i="1"/>
  <c r="P91" i="1"/>
  <c r="P73" i="1"/>
  <c r="P69" i="1"/>
  <c r="P65" i="1"/>
  <c r="P61" i="1"/>
  <c r="P60" i="1"/>
  <c r="P59" i="1"/>
  <c r="P58" i="1"/>
  <c r="P52" i="1"/>
  <c r="P48" i="1"/>
  <c r="P44" i="1"/>
  <c r="P40" i="1"/>
  <c r="P36" i="1"/>
  <c r="P32" i="1"/>
  <c r="P28" i="1"/>
  <c r="P24" i="1"/>
  <c r="P19" i="1"/>
  <c r="P18" i="1"/>
  <c r="P17" i="1"/>
  <c r="Q111" i="1"/>
  <c r="Q107" i="1"/>
  <c r="Q103" i="1"/>
  <c r="Q102" i="1"/>
  <c r="Q101" i="1"/>
  <c r="Q100" i="1"/>
  <c r="Q94" i="1"/>
  <c r="Q93" i="1"/>
  <c r="Q92" i="1"/>
  <c r="Q91" i="1"/>
  <c r="Q73" i="1"/>
  <c r="Q69" i="1"/>
  <c r="Q65" i="1"/>
  <c r="Q61" i="1"/>
  <c r="Q60" i="1"/>
  <c r="Q59" i="1"/>
  <c r="Q58" i="1"/>
  <c r="Q52" i="1"/>
  <c r="Q48" i="1"/>
  <c r="Q44" i="1"/>
  <c r="Q40" i="1"/>
  <c r="Q36" i="1"/>
  <c r="Q32" i="1"/>
  <c r="Q28" i="1"/>
  <c r="Q24" i="1"/>
  <c r="Q19" i="1"/>
  <c r="Q18" i="1"/>
  <c r="Q17" i="1"/>
  <c r="Q122" i="1" l="1"/>
  <c r="Q118" i="1" s="1"/>
  <c r="Q99" i="1"/>
  <c r="P99" i="1"/>
  <c r="P122" i="1"/>
  <c r="P118" i="1" s="1"/>
  <c r="Q90" i="1"/>
  <c r="P90" i="1"/>
  <c r="P57" i="1"/>
  <c r="P123" i="1"/>
  <c r="Q57" i="1"/>
  <c r="Q123" i="1"/>
  <c r="P16" i="1"/>
  <c r="P121" i="1"/>
  <c r="Q16" i="1"/>
  <c r="Q121" i="1"/>
  <c r="R60" i="1"/>
  <c r="R59" i="1"/>
  <c r="O60" i="1"/>
  <c r="O59" i="1"/>
  <c r="R58" i="1"/>
  <c r="O58" i="1"/>
  <c r="K60" i="1"/>
  <c r="K59" i="1"/>
  <c r="K58" i="1"/>
  <c r="L60" i="1"/>
  <c r="L59" i="1"/>
  <c r="L58" i="1"/>
  <c r="M60" i="1"/>
  <c r="M59" i="1"/>
  <c r="M58" i="1"/>
  <c r="N59" i="1"/>
  <c r="N60" i="1"/>
  <c r="N58" i="1"/>
  <c r="P117" i="1" l="1"/>
  <c r="P116" i="1" s="1"/>
  <c r="P120" i="1"/>
  <c r="Q117" i="1"/>
  <c r="Q116" i="1" s="1"/>
  <c r="Q120" i="1"/>
  <c r="L102" i="1"/>
  <c r="M102" i="1"/>
  <c r="N102" i="1"/>
  <c r="O102" i="1"/>
  <c r="R102" i="1"/>
  <c r="L101" i="1"/>
  <c r="M101" i="1"/>
  <c r="N101" i="1"/>
  <c r="O101" i="1"/>
  <c r="R101" i="1"/>
  <c r="L100" i="1"/>
  <c r="M100" i="1"/>
  <c r="N100" i="1"/>
  <c r="O100" i="1"/>
  <c r="R100" i="1"/>
  <c r="K101" i="1"/>
  <c r="K102" i="1"/>
  <c r="K100" i="1"/>
  <c r="M116" i="1"/>
  <c r="M111" i="1"/>
  <c r="J110" i="1"/>
  <c r="J109" i="1"/>
  <c r="J108" i="1"/>
  <c r="R107" i="1"/>
  <c r="O107" i="1"/>
  <c r="N107" i="1"/>
  <c r="M107" i="1"/>
  <c r="L107" i="1"/>
  <c r="K107" i="1"/>
  <c r="J107" i="1" l="1"/>
  <c r="L19" i="1"/>
  <c r="M19" i="1"/>
  <c r="N19" i="1"/>
  <c r="O19" i="1"/>
  <c r="R19" i="1"/>
  <c r="K19" i="1"/>
  <c r="L18" i="1"/>
  <c r="M18" i="1"/>
  <c r="N18" i="1"/>
  <c r="O18" i="1"/>
  <c r="R18" i="1"/>
  <c r="K18" i="1"/>
  <c r="L17" i="1"/>
  <c r="M17" i="1"/>
  <c r="N17" i="1"/>
  <c r="O17" i="1"/>
  <c r="R17" i="1"/>
  <c r="K17" i="1"/>
  <c r="J51" i="1"/>
  <c r="J50" i="1"/>
  <c r="J49" i="1"/>
  <c r="R48" i="1"/>
  <c r="O48" i="1"/>
  <c r="N48" i="1"/>
  <c r="M48" i="1"/>
  <c r="L48" i="1"/>
  <c r="K48" i="1"/>
  <c r="J48" i="1" l="1"/>
  <c r="J102" i="1"/>
  <c r="M99" i="1"/>
  <c r="L103" i="1"/>
  <c r="M103" i="1"/>
  <c r="N103" i="1"/>
  <c r="O103" i="1"/>
  <c r="R103" i="1"/>
  <c r="K103" i="1"/>
  <c r="L111" i="1"/>
  <c r="N111" i="1"/>
  <c r="O111" i="1"/>
  <c r="R111" i="1"/>
  <c r="K111" i="1"/>
  <c r="J104" i="1"/>
  <c r="J105" i="1"/>
  <c r="J106" i="1"/>
  <c r="J112" i="1"/>
  <c r="J113" i="1"/>
  <c r="J114" i="1"/>
  <c r="R99" i="1" l="1"/>
  <c r="N99" i="1"/>
  <c r="O99" i="1"/>
  <c r="J101" i="1"/>
  <c r="J103" i="1"/>
  <c r="K99" i="1"/>
  <c r="J111" i="1"/>
  <c r="L99" i="1"/>
  <c r="J100" i="1"/>
  <c r="L52" i="1"/>
  <c r="M52" i="1"/>
  <c r="N52" i="1"/>
  <c r="O52" i="1"/>
  <c r="R52" i="1"/>
  <c r="K52" i="1"/>
  <c r="J55" i="1"/>
  <c r="J99" i="1" l="1"/>
  <c r="L93" i="1"/>
  <c r="M93" i="1"/>
  <c r="N93" i="1"/>
  <c r="N123" i="1" s="1"/>
  <c r="O93" i="1"/>
  <c r="R93" i="1"/>
  <c r="L92" i="1"/>
  <c r="M92" i="1"/>
  <c r="N92" i="1"/>
  <c r="N122" i="1" s="1"/>
  <c r="O92" i="1"/>
  <c r="R92" i="1"/>
  <c r="L91" i="1"/>
  <c r="M91" i="1"/>
  <c r="N91" i="1"/>
  <c r="O91" i="1"/>
  <c r="R91" i="1"/>
  <c r="K91" i="1"/>
  <c r="K92" i="1"/>
  <c r="K93" i="1"/>
  <c r="J95" i="1"/>
  <c r="J96" i="1"/>
  <c r="J97" i="1"/>
  <c r="L94" i="1"/>
  <c r="M94" i="1"/>
  <c r="N94" i="1"/>
  <c r="O94" i="1"/>
  <c r="R94" i="1"/>
  <c r="K94" i="1"/>
  <c r="R90" i="1" l="1"/>
  <c r="K90" i="1"/>
  <c r="L90" i="1"/>
  <c r="M90" i="1"/>
  <c r="N90" i="1"/>
  <c r="J93" i="1"/>
  <c r="J94" i="1"/>
  <c r="O90" i="1"/>
  <c r="J92" i="1"/>
  <c r="J91" i="1"/>
  <c r="M121" i="1"/>
  <c r="M122" i="1"/>
  <c r="O57" i="1"/>
  <c r="L121" i="1"/>
  <c r="L117" i="1" s="1"/>
  <c r="N121" i="1"/>
  <c r="N117" i="1" s="1"/>
  <c r="O121" i="1"/>
  <c r="O117" i="1" s="1"/>
  <c r="R121" i="1"/>
  <c r="R117" i="1" s="1"/>
  <c r="K121" i="1"/>
  <c r="K117" i="1" s="1"/>
  <c r="L122" i="1"/>
  <c r="L118" i="1" s="1"/>
  <c r="N118" i="1"/>
  <c r="O122" i="1"/>
  <c r="O118" i="1" s="1"/>
  <c r="R122" i="1"/>
  <c r="R118" i="1" s="1"/>
  <c r="K122" i="1"/>
  <c r="K118" i="1" s="1"/>
  <c r="L123" i="1"/>
  <c r="O123" i="1"/>
  <c r="R123" i="1"/>
  <c r="L73" i="1"/>
  <c r="M73" i="1"/>
  <c r="N73" i="1"/>
  <c r="O73" i="1"/>
  <c r="R73" i="1"/>
  <c r="K73" i="1"/>
  <c r="L69" i="1"/>
  <c r="M69" i="1"/>
  <c r="N69" i="1"/>
  <c r="O69" i="1"/>
  <c r="R69" i="1"/>
  <c r="K69" i="1"/>
  <c r="L65" i="1"/>
  <c r="M65" i="1"/>
  <c r="N65" i="1"/>
  <c r="O65" i="1"/>
  <c r="R65" i="1"/>
  <c r="K65" i="1"/>
  <c r="L61" i="1"/>
  <c r="M61" i="1"/>
  <c r="N61" i="1"/>
  <c r="O61" i="1"/>
  <c r="R61" i="1"/>
  <c r="K61" i="1"/>
  <c r="L44" i="1"/>
  <c r="M44" i="1"/>
  <c r="N44" i="1"/>
  <c r="O44" i="1"/>
  <c r="R44" i="1"/>
  <c r="K44" i="1"/>
  <c r="L40" i="1"/>
  <c r="M40" i="1"/>
  <c r="N40" i="1"/>
  <c r="O40" i="1"/>
  <c r="R40" i="1"/>
  <c r="K40" i="1"/>
  <c r="L36" i="1"/>
  <c r="M36" i="1"/>
  <c r="N36" i="1"/>
  <c r="O36" i="1"/>
  <c r="R36" i="1"/>
  <c r="K36" i="1"/>
  <c r="L32" i="1"/>
  <c r="M32" i="1"/>
  <c r="N32" i="1"/>
  <c r="O32" i="1"/>
  <c r="R32" i="1"/>
  <c r="K32" i="1"/>
  <c r="L28" i="1"/>
  <c r="M28" i="1"/>
  <c r="N28" i="1"/>
  <c r="O28" i="1"/>
  <c r="R28" i="1"/>
  <c r="K28" i="1"/>
  <c r="L24" i="1"/>
  <c r="M24" i="1"/>
  <c r="N24" i="1"/>
  <c r="O24" i="1"/>
  <c r="R24" i="1"/>
  <c r="K24" i="1"/>
  <c r="J118" i="1" l="1"/>
  <c r="R116" i="1"/>
  <c r="M57" i="1"/>
  <c r="M123" i="1"/>
  <c r="O116" i="1"/>
  <c r="N116" i="1"/>
  <c r="K116" i="1"/>
  <c r="J117" i="1"/>
  <c r="L116" i="1"/>
  <c r="N57" i="1"/>
  <c r="J90" i="1"/>
  <c r="R57" i="1"/>
  <c r="L57" i="1"/>
  <c r="K57" i="1"/>
  <c r="K123" i="1"/>
  <c r="R16" i="1"/>
  <c r="R120" i="1"/>
  <c r="O16" i="1"/>
  <c r="N16" i="1"/>
  <c r="M16" i="1"/>
  <c r="L120" i="1"/>
  <c r="L16" i="1"/>
  <c r="O120" i="1"/>
  <c r="N120" i="1"/>
  <c r="K16" i="1"/>
  <c r="J116" i="1" l="1"/>
  <c r="K120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122" i="1"/>
  <c r="J123" i="1"/>
  <c r="J57" i="1"/>
  <c r="J37" i="1"/>
  <c r="J38" i="1"/>
  <c r="J39" i="1"/>
  <c r="J40" i="1"/>
  <c r="J41" i="1"/>
  <c r="J42" i="1"/>
  <c r="J43" i="1"/>
  <c r="J44" i="1"/>
  <c r="J45" i="1"/>
  <c r="J46" i="1"/>
  <c r="J47" i="1"/>
  <c r="J52" i="1"/>
  <c r="J53" i="1"/>
  <c r="J54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16" i="1"/>
  <c r="M120" i="1" l="1"/>
  <c r="J120" i="1" s="1"/>
  <c r="J121" i="1" l="1"/>
</calcChain>
</file>

<file path=xl/sharedStrings.xml><?xml version="1.0" encoding="utf-8"?>
<sst xmlns="http://schemas.openxmlformats.org/spreadsheetml/2006/main" count="575" uniqueCount="104">
  <si>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</si>
  <si>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</si>
  <si>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</si>
  <si>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</si>
  <si>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</si>
  <si>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</si>
  <si>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</si>
  <si>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</si>
  <si>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</si>
  <si>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</si>
  <si>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</si>
  <si>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2.1.</t>
  </si>
  <si>
    <t>2.2.</t>
  </si>
  <si>
    <t>МЕРОПРИЯТИЯ  ПОДПРОГРАММЫ 1 МУНИЦИПАЛЬНОЙ ПРОГРАММЫ</t>
  </si>
  <si>
    <t>Таблица 7.1.4</t>
  </si>
  <si>
    <t>Объем финансирования мероприятий  ПП (рублей)</t>
  </si>
  <si>
    <t>2020 год</t>
  </si>
  <si>
    <t>Цель ПП - Организация профилактики правонарушений, обеспечение общественной безопасности</t>
  </si>
  <si>
    <t>Задача 2 ПП - Организация профилактических мероприятий среди несовершеннолетних</t>
  </si>
  <si>
    <t>Комитет по образованию</t>
  </si>
  <si>
    <t>1.1.</t>
  </si>
  <si>
    <t>Антинаркотическая комиссия</t>
  </si>
  <si>
    <t>1.2.</t>
  </si>
  <si>
    <t>КДМ ФКиС</t>
  </si>
  <si>
    <t>1.3.</t>
  </si>
  <si>
    <t>1.4.</t>
  </si>
  <si>
    <t>1.5.</t>
  </si>
  <si>
    <t>1.6.</t>
  </si>
  <si>
    <t>1.7.</t>
  </si>
  <si>
    <t>2.3.</t>
  </si>
  <si>
    <t>2.4.</t>
  </si>
  <si>
    <t>2.6.</t>
  </si>
  <si>
    <t>2.7.</t>
  </si>
  <si>
    <t>%</t>
  </si>
  <si>
    <t xml:space="preserve">Соотношение числа детей, подростков и молодежи в возрасте от 11 до 30 лет, вовлеченных в профилактические мероприятия, с общей численностью указанной категории лиц </t>
  </si>
  <si>
    <t>1.8.</t>
  </si>
  <si>
    <t>Коды классификации расходов</t>
  </si>
  <si>
    <t>Раздел</t>
  </si>
  <si>
    <t>Подраздел</t>
  </si>
  <si>
    <t>Главный распорядитель бюджетных средств районного бюджета</t>
  </si>
  <si>
    <t>Наименование мероприятия ПП</t>
  </si>
  <si>
    <t>Срок  реализации мероприятия ПП</t>
  </si>
  <si>
    <t>Источники финансирования</t>
  </si>
  <si>
    <t>Наименование</t>
  </si>
  <si>
    <t>Всего</t>
  </si>
  <si>
    <t>Значение</t>
  </si>
  <si>
    <t>07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</si>
  <si>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</si>
  <si>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</si>
  <si>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</si>
  <si>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</si>
  <si>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</si>
  <si>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</si>
  <si>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федеральный бюджет</t>
  </si>
  <si>
    <t>областной бюджет</t>
  </si>
  <si>
    <t>Основное мероприятие 1 ПП -Совершенствование социальной профилактики наркомании</t>
  </si>
  <si>
    <t>мероприятие 1 ОМ 1 ПП - Осуществление деятельности (организация и проведение заседаний) антинаркотической комиссии</t>
  </si>
  <si>
    <t>мероприятие 2 ОМ 1 ПП - Подготовка и организация деятельности волонтеров (общественных добровольцев) в сфере профилактики злоупотребления психоактивными веществами, пропаганды здорового образа жизни из числа учащихся образовательных учреждений</t>
  </si>
  <si>
    <t>мероприятие 4 ОМ 1 ПП - Подготовка и участие в областных конкурсах "Волонтер года", "Куратор года", "лучший волонтерский отряд"</t>
  </si>
  <si>
    <t>мероприятие 5 ОМ 1 ПП - Развитие и поддержка молодежного добровольческого движения волонтеров "Альтернатива"</t>
  </si>
  <si>
    <t>мероприятие 6 ОМ 1 ПП - Организация мобильной работы волонтеров в сельской молодежной среде</t>
  </si>
  <si>
    <t>мероприятие 7 ОМ 1 ПП - Конкурс профилактических информационных буклетов, видеороликов "Я за здоровый образ жизни"</t>
  </si>
  <si>
    <t xml:space="preserve">Основное мероприятие 2 ПП - Организация и проведение молодежных профилактических акций, конкурсов и других профилактических мероприятий </t>
  </si>
  <si>
    <t>мероприятие 2 ОМ 2 ПП -Организация  и проведение ежегодных молодежных профилактических акций, конкурсов, круглых столов, альтернативных дискотек и других мероприятий по формированию основ здорового образа жизни</t>
  </si>
  <si>
    <t>мероприятие 3 ОМ 2 ПП - Выездная работа специалистов по профилактике асоциальных явлений среди подростков и молодежи района</t>
  </si>
  <si>
    <t>мероприятие 4 ОМ 2 ПП - Молодежная профилактическая акция "Я выбираю жизнь"</t>
  </si>
  <si>
    <t>мероприятие 6 ОМ 2 ПП -Реализация профилактических программ и проектов:
 «Все цвета, кроме чёрного»;«Мы за здоровый образ жизни»;«Вредные привычки»;школа социального успеха Шанс»</t>
  </si>
  <si>
    <t>мероприятие 7 ОМ 2 ПП -Проведение акций «Антинаркотический классный час», «Родительский урок», «Брось сигарету», «Лагерь-территория здоровья», «Школа против курения», «Быть здоровым-классно»</t>
  </si>
  <si>
    <t>мероприятие 8 ОМ 2 ПП -Проведение молодёжных профилактических конкурсов, круглых столов, альтернативных дискотек  и др. мероприятий по формированию основ здорового образа жизни</t>
  </si>
  <si>
    <t>x</t>
  </si>
  <si>
    <t>3.</t>
  </si>
  <si>
    <t>Основное мероприятие 3 ПП - Профилактика повторных преступлений лиц, осужденных к наказаниям, не связанных с изоляцией от общества</t>
  </si>
  <si>
    <t>3.1.</t>
  </si>
  <si>
    <t>Администрация КМР</t>
  </si>
  <si>
    <t>мероприятие 1 ОМ 3 ПП - Оказание информационно-консультационной помощи по вопросам трудоустройства, медицинского обслуживания, восстановления документов</t>
  </si>
  <si>
    <t>Задача 3 ПП - Организация мероприятий по профилактике повторных преступлений</t>
  </si>
  <si>
    <t>Приложение к подпрограмме "Профилактика правонарушений в Калачинском муниципальном районе»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</si>
  <si>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4.</t>
  </si>
  <si>
    <t>4.1.</t>
  </si>
  <si>
    <t>4.2.</t>
  </si>
  <si>
    <t>мероприятие 1 ОМ 4 ПП - Проведение информационно-разъяснительной работы по профилактике распространения новой коронавирусной инфекции (COVID-2019), в том числе изготовление брошюр, листовок, буклетов</t>
  </si>
  <si>
    <t>шт.</t>
  </si>
  <si>
    <t>Изготовление брошюр, листовок, буклетов</t>
  </si>
  <si>
    <t>02</t>
  </si>
  <si>
    <t>Приложение № 1</t>
  </si>
  <si>
    <t>Задача 4 ПП - Организация мероприятий по защите населения и территории от чрезвычайных  ситуаций</t>
  </si>
  <si>
    <t>Задача 5 ПП -Обеспечение мер по общественной безопасности</t>
  </si>
  <si>
    <t>5.</t>
  </si>
  <si>
    <t>Основное мероприятие 5 ПП - Расходы на содержание Единой  диспетчерской службы</t>
  </si>
  <si>
    <t>Функционирование Единой  диспетчерской службых</t>
  </si>
  <si>
    <t>ед.</t>
  </si>
  <si>
    <t>1.9.</t>
  </si>
  <si>
    <t>мероприятие 9 ОМ 1 ПП - Проведение информационно- разъяснительных мероприятий по профилактике преступлений связанных с незаконной реализацией алкогольной продукции и преступлений, совершенных в состоянии алкогольного опьянения</t>
  </si>
  <si>
    <t>4.3.</t>
  </si>
  <si>
    <t>мероприятие 2 ОМ 4 ПП - Приобретение средств защиты, диспенсеров для антисептических средств, бактерицидных облучателей, иного оборудования для обеззараживания воздуха и поверхностей помещений, в том числе антисептических средств для кожи, моющих и чистящих средств, гипохлоритов, дезинфицирующих средств подведомственными учреждениями Администрации Калачинского муниципального района в соответсвии с проведением санитарно-противоэпидемических (профилактических) мер</t>
  </si>
  <si>
    <t>мероприятие 3 ОМ 4 ПП - Расходы на содержание Единой  диспетчерской службы</t>
  </si>
  <si>
    <t>Задача 1 ПП - Совершенствование системы государственного и общественного воздействия на причины и условия развития наркомании (алкоголизма) на территории района</t>
  </si>
  <si>
    <t>Основное мероприятие 4 ПП - Организация, проведение профилактических мероприятий и обеспечение мер по общественной безопасности в Калачинском муниципальном районе</t>
  </si>
  <si>
    <t>мероприятие 3 ОМ 1 ПП - Организация и проведение совещаний по вопросам профилактики правонарушений, предупреждения наркомании, пропаганды здорового образа жизни</t>
  </si>
  <si>
    <t>мероприятие 8 ОМ 1 ПП - Организация деятельности молодежного пространства"Time Drive" в направлении пропаганды здорового образа жизни</t>
  </si>
  <si>
    <t>мероприятие 1 ОМ 2 ПП - Содействие в оганизации летней занятости несовешеннолетних, находящихся в трудной жизненной ситуации</t>
  </si>
  <si>
    <t>2.5.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</si>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</sst>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3"/>
  <sheetViews>
    <sheetView tabSelected="1" view="pageBreakPreview" topLeftCell="A103" zoomScale="52" zoomScaleNormal="80" zoomScaleSheetLayoutView="52" zoomScalePageLayoutView="70" workbookViewId="0">
      <selection activeCell="E116" sqref="E116:E119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8.33203125" style="1" customWidth="1"/>
    <col min="6" max="7" width="11" style="1" customWidth="1"/>
    <col min="8" max="8" width="14.6640625" style="1" customWidth="1"/>
    <col min="9" max="9" width="15.6640625" style="1" customWidth="1"/>
    <col min="10" max="10" width="11.5546875" style="1" customWidth="1"/>
    <col min="11" max="11" width="11.33203125" style="1" customWidth="1"/>
    <col min="12" max="12" width="10.5546875" style="1" customWidth="1"/>
    <col min="13" max="13" width="13.44140625" style="2" customWidth="1"/>
    <col min="14" max="14" width="13.88671875" style="2" customWidth="1"/>
    <col min="15" max="15" width="12.5546875" style="1" customWidth="1"/>
    <col min="16" max="18" width="10.5546875" style="1" bestFit="1" customWidth="1"/>
    <col min="19" max="19" width="32" style="1" customWidth="1"/>
    <col min="20" max="23" width="9.109375" style="1"/>
    <col min="24" max="24" width="9.109375" style="2"/>
    <col min="25" max="16384" width="9.109375" style="1"/>
  </cols>
  <sheetData>
    <row r="1" spans="1:29" ht="17.25" customHeight="1" x14ac:dyDescent="0.3">
      <c r="V1" s="51" t="s">
        <v>84</v>
      </c>
      <c r="W1" s="51"/>
      <c r="X1" s="51"/>
      <c r="Y1" s="51"/>
      <c r="Z1" s="51"/>
      <c r="AA1" s="51"/>
      <c r="AB1" s="51"/>
      <c r="AC1" s="51"/>
    </row>
    <row r="2" spans="1:29" ht="31.5" customHeight="1" x14ac:dyDescent="0.3">
      <c r="V2" s="37" t="s">
        <v>76</v>
      </c>
      <c r="W2" s="37"/>
      <c r="X2" s="37"/>
      <c r="Y2" s="37"/>
      <c r="Z2" s="37"/>
      <c r="AA2" s="37"/>
      <c r="AB2" s="37"/>
      <c r="AC2" s="37"/>
    </row>
    <row r="3" spans="1:29" ht="31.5" customHeight="1" x14ac:dyDescent="0.3">
      <c r="V3" s="37"/>
      <c r="W3" s="37"/>
      <c r="X3" s="37"/>
      <c r="Y3" s="37"/>
      <c r="Z3" s="37"/>
      <c r="AA3" s="37"/>
      <c r="AB3" s="37"/>
      <c r="AC3" s="37"/>
    </row>
    <row r="4" spans="1:29" ht="31.5" customHeight="1" x14ac:dyDescent="0.3">
      <c r="V4" s="37"/>
      <c r="W4" s="37"/>
      <c r="X4" s="37"/>
      <c r="Y4" s="37"/>
      <c r="Z4" s="37"/>
      <c r="AA4" s="37"/>
      <c r="AB4" s="37"/>
      <c r="AC4" s="37"/>
    </row>
    <row r="5" spans="1:29" ht="24" customHeight="1" x14ac:dyDescent="0.3">
      <c r="V5" s="37"/>
      <c r="W5" s="37"/>
      <c r="X5" s="37"/>
      <c r="Y5" s="37"/>
      <c r="Z5" s="37"/>
      <c r="AA5" s="37"/>
      <c r="AB5" s="37"/>
      <c r="AC5" s="37"/>
    </row>
    <row r="6" spans="1:29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ht="18" customHeight="1" x14ac:dyDescent="0.3">
      <c r="A7" s="53" t="s">
        <v>13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</row>
    <row r="8" spans="1:29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  <c r="N8" s="4"/>
      <c r="O8" s="3"/>
      <c r="P8" s="3"/>
      <c r="Q8" s="3"/>
      <c r="R8" s="3"/>
      <c r="S8" s="3"/>
      <c r="T8" s="3"/>
      <c r="U8" s="3"/>
      <c r="V8" s="3"/>
      <c r="W8" s="3"/>
      <c r="X8" s="4"/>
      <c r="Y8" s="3"/>
      <c r="Z8" s="3"/>
      <c r="AA8" s="3"/>
      <c r="AB8" s="3"/>
      <c r="AC8" s="3"/>
    </row>
    <row r="9" spans="1:29" ht="29.4" customHeight="1" x14ac:dyDescent="0.3">
      <c r="A9" s="31" t="s">
        <v>0</v>
      </c>
      <c r="B9" s="31" t="s">
        <v>40</v>
      </c>
      <c r="C9" s="33" t="s">
        <v>41</v>
      </c>
      <c r="D9" s="33"/>
      <c r="E9" s="54" t="s">
        <v>39</v>
      </c>
      <c r="F9" s="38" t="s">
        <v>15</v>
      </c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1" t="s">
        <v>10</v>
      </c>
      <c r="T9" s="31"/>
      <c r="U9" s="31"/>
      <c r="V9" s="31"/>
      <c r="W9" s="31"/>
      <c r="X9" s="31"/>
      <c r="Y9" s="31"/>
      <c r="Z9" s="31"/>
      <c r="AA9" s="31"/>
      <c r="AB9" s="31"/>
      <c r="AC9" s="31"/>
    </row>
    <row r="10" spans="1:29" ht="42" customHeight="1" x14ac:dyDescent="0.3">
      <c r="A10" s="31"/>
      <c r="B10" s="31"/>
      <c r="C10" s="33"/>
      <c r="D10" s="33"/>
      <c r="E10" s="54"/>
      <c r="F10" s="40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31" t="s">
        <v>43</v>
      </c>
      <c r="T10" s="52" t="s">
        <v>3</v>
      </c>
      <c r="U10" s="31" t="s">
        <v>45</v>
      </c>
      <c r="V10" s="31"/>
      <c r="W10" s="31"/>
      <c r="X10" s="31"/>
      <c r="Y10" s="31"/>
      <c r="Z10" s="31"/>
      <c r="AA10" s="31"/>
      <c r="AB10" s="31"/>
      <c r="AC10" s="31"/>
    </row>
    <row r="11" spans="1:29" ht="61.2" customHeight="1" x14ac:dyDescent="0.3">
      <c r="A11" s="31"/>
      <c r="B11" s="31"/>
      <c r="C11" s="33"/>
      <c r="D11" s="33"/>
      <c r="E11" s="54"/>
      <c r="F11" s="44" t="s">
        <v>36</v>
      </c>
      <c r="G11" s="45"/>
      <c r="H11" s="46"/>
      <c r="I11" s="33" t="s">
        <v>42</v>
      </c>
      <c r="J11" s="31" t="s">
        <v>44</v>
      </c>
      <c r="K11" s="42" t="s">
        <v>7</v>
      </c>
      <c r="L11" s="43"/>
      <c r="M11" s="43"/>
      <c r="N11" s="43"/>
      <c r="O11" s="43"/>
      <c r="P11" s="43"/>
      <c r="Q11" s="43"/>
      <c r="R11" s="43"/>
      <c r="S11" s="31"/>
      <c r="T11" s="52"/>
      <c r="U11" s="31" t="s">
        <v>44</v>
      </c>
      <c r="V11" s="31" t="s">
        <v>8</v>
      </c>
      <c r="W11" s="31"/>
      <c r="X11" s="31"/>
      <c r="Y11" s="31"/>
      <c r="Z11" s="31"/>
      <c r="AA11" s="31"/>
      <c r="AB11" s="31"/>
      <c r="AC11" s="31"/>
    </row>
    <row r="12" spans="1:29" ht="93.75" customHeight="1" x14ac:dyDescent="0.3">
      <c r="A12" s="31"/>
      <c r="B12" s="31"/>
      <c r="C12" s="10" t="s">
        <v>1</v>
      </c>
      <c r="D12" s="10" t="s">
        <v>2</v>
      </c>
      <c r="E12" s="54"/>
      <c r="F12" s="9" t="s">
        <v>37</v>
      </c>
      <c r="G12" s="9" t="s">
        <v>38</v>
      </c>
      <c r="H12" s="9" t="s">
        <v>52</v>
      </c>
      <c r="I12" s="33"/>
      <c r="J12" s="31"/>
      <c r="K12" s="10" t="s">
        <v>16</v>
      </c>
      <c r="L12" s="10" t="s">
        <v>47</v>
      </c>
      <c r="M12" s="10" t="s">
        <v>48</v>
      </c>
      <c r="N12" s="10" t="s">
        <v>49</v>
      </c>
      <c r="O12" s="10" t="s">
        <v>50</v>
      </c>
      <c r="P12" s="10" t="s">
        <v>51</v>
      </c>
      <c r="Q12" s="10" t="s">
        <v>102</v>
      </c>
      <c r="R12" s="10" t="s">
        <v>103</v>
      </c>
      <c r="S12" s="31"/>
      <c r="T12" s="52"/>
      <c r="U12" s="31"/>
      <c r="V12" s="10" t="s">
        <v>16</v>
      </c>
      <c r="W12" s="10" t="s">
        <v>47</v>
      </c>
      <c r="X12" s="5" t="s">
        <v>48</v>
      </c>
      <c r="Y12" s="10" t="s">
        <v>49</v>
      </c>
      <c r="Z12" s="10" t="s">
        <v>50</v>
      </c>
      <c r="AA12" s="5" t="s">
        <v>51</v>
      </c>
      <c r="AB12" s="10" t="s">
        <v>102</v>
      </c>
      <c r="AC12" s="10" t="s">
        <v>103</v>
      </c>
    </row>
    <row r="13" spans="1:29" ht="18" customHeight="1" x14ac:dyDescent="0.3">
      <c r="A13" s="6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8">
        <v>23</v>
      </c>
      <c r="X13" s="8">
        <v>24</v>
      </c>
      <c r="Y13" s="8">
        <v>25</v>
      </c>
      <c r="Z13" s="8">
        <v>26</v>
      </c>
      <c r="AA13" s="8">
        <v>27</v>
      </c>
      <c r="AB13" s="8">
        <v>28</v>
      </c>
      <c r="AC13" s="8">
        <v>29</v>
      </c>
    </row>
    <row r="14" spans="1:29" ht="18" customHeight="1" x14ac:dyDescent="0.3">
      <c r="A14" s="34" t="s">
        <v>17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</row>
    <row r="15" spans="1:29" ht="18" customHeight="1" x14ac:dyDescent="0.3">
      <c r="A15" s="35" t="s">
        <v>96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19.5" customHeight="1" x14ac:dyDescent="0.3">
      <c r="A16" s="13">
        <v>1</v>
      </c>
      <c r="B16" s="19" t="s">
        <v>55</v>
      </c>
      <c r="C16" s="13">
        <v>2020</v>
      </c>
      <c r="D16" s="13">
        <v>2025</v>
      </c>
      <c r="E16" s="19" t="s">
        <v>6</v>
      </c>
      <c r="F16" s="19" t="s">
        <v>6</v>
      </c>
      <c r="G16" s="19" t="s">
        <v>6</v>
      </c>
      <c r="H16" s="19" t="s">
        <v>69</v>
      </c>
      <c r="I16" s="12" t="s">
        <v>4</v>
      </c>
      <c r="J16" s="7">
        <f>SUM(K16:R16)</f>
        <v>76731</v>
      </c>
      <c r="K16" s="7">
        <f>K17+K18+K19</f>
        <v>10800</v>
      </c>
      <c r="L16" s="7">
        <f t="shared" ref="L16:R16" si="0">L17+L18+L19</f>
        <v>18800</v>
      </c>
      <c r="M16" s="7">
        <f t="shared" si="0"/>
        <v>9531</v>
      </c>
      <c r="N16" s="7">
        <f t="shared" si="0"/>
        <v>0</v>
      </c>
      <c r="O16" s="7">
        <f t="shared" si="0"/>
        <v>18800</v>
      </c>
      <c r="P16" s="7">
        <f t="shared" ref="P16:Q16" si="1">P17+P18+P19</f>
        <v>18800</v>
      </c>
      <c r="Q16" s="7">
        <f t="shared" si="1"/>
        <v>0</v>
      </c>
      <c r="R16" s="7">
        <f t="shared" si="0"/>
        <v>0</v>
      </c>
      <c r="S16" s="19" t="s">
        <v>34</v>
      </c>
      <c r="T16" s="19" t="s">
        <v>33</v>
      </c>
      <c r="U16" s="13" t="s">
        <v>6</v>
      </c>
      <c r="V16" s="13">
        <v>28</v>
      </c>
      <c r="W16" s="13">
        <v>30</v>
      </c>
      <c r="X16" s="28">
        <v>31.5</v>
      </c>
      <c r="Y16" s="13">
        <v>33</v>
      </c>
      <c r="Z16" s="13">
        <v>34</v>
      </c>
      <c r="AA16" s="13">
        <v>35</v>
      </c>
      <c r="AB16" s="13">
        <v>35</v>
      </c>
      <c r="AC16" s="13">
        <v>35</v>
      </c>
    </row>
    <row r="17" spans="1:29" ht="30.75" customHeight="1" x14ac:dyDescent="0.3">
      <c r="A17" s="14"/>
      <c r="B17" s="20"/>
      <c r="C17" s="14"/>
      <c r="D17" s="14"/>
      <c r="E17" s="20"/>
      <c r="F17" s="20"/>
      <c r="G17" s="20"/>
      <c r="H17" s="20"/>
      <c r="I17" s="11" t="s">
        <v>53</v>
      </c>
      <c r="J17" s="7">
        <f t="shared" ref="J17:J55" si="2">SUM(K17:R17)</f>
        <v>0</v>
      </c>
      <c r="K17" s="7">
        <f>K21+K25+K29+K33+K37+K41+K45+K53+K49</f>
        <v>0</v>
      </c>
      <c r="L17" s="7">
        <f t="shared" ref="L17:R17" si="3">L21+L25+L29+L33+L37+L41+L45+L53+L49</f>
        <v>0</v>
      </c>
      <c r="M17" s="7">
        <f t="shared" si="3"/>
        <v>0</v>
      </c>
      <c r="N17" s="7">
        <f t="shared" si="3"/>
        <v>0</v>
      </c>
      <c r="O17" s="7">
        <f t="shared" si="3"/>
        <v>0</v>
      </c>
      <c r="P17" s="7">
        <f t="shared" ref="P17:Q17" si="4">P21+P25+P29+P33+P37+P41+P45+P53+P49</f>
        <v>0</v>
      </c>
      <c r="Q17" s="7">
        <f t="shared" si="4"/>
        <v>0</v>
      </c>
      <c r="R17" s="7">
        <f t="shared" si="3"/>
        <v>0</v>
      </c>
      <c r="S17" s="20"/>
      <c r="T17" s="20"/>
      <c r="U17" s="14"/>
      <c r="V17" s="14"/>
      <c r="W17" s="14"/>
      <c r="X17" s="29"/>
      <c r="Y17" s="14"/>
      <c r="Z17" s="14"/>
      <c r="AA17" s="14"/>
      <c r="AB17" s="14"/>
      <c r="AC17" s="14"/>
    </row>
    <row r="18" spans="1:29" ht="30.75" customHeight="1" x14ac:dyDescent="0.3">
      <c r="A18" s="14"/>
      <c r="B18" s="20"/>
      <c r="C18" s="14"/>
      <c r="D18" s="14"/>
      <c r="E18" s="20"/>
      <c r="F18" s="20"/>
      <c r="G18" s="20"/>
      <c r="H18" s="20"/>
      <c r="I18" s="11" t="s">
        <v>54</v>
      </c>
      <c r="J18" s="7">
        <f t="shared" si="2"/>
        <v>0</v>
      </c>
      <c r="K18" s="7">
        <f t="shared" ref="K18:R19" si="5">K22+K26+K30+K34+K38+K42+K46+K54+K50</f>
        <v>0</v>
      </c>
      <c r="L18" s="7">
        <f t="shared" si="5"/>
        <v>0</v>
      </c>
      <c r="M18" s="7">
        <f t="shared" si="5"/>
        <v>0</v>
      </c>
      <c r="N18" s="7">
        <f t="shared" si="5"/>
        <v>0</v>
      </c>
      <c r="O18" s="7">
        <f t="shared" si="5"/>
        <v>0</v>
      </c>
      <c r="P18" s="7">
        <f t="shared" ref="P18:Q18" si="6">P22+P26+P30+P34+P38+P42+P46+P54+P50</f>
        <v>0</v>
      </c>
      <c r="Q18" s="7">
        <f t="shared" si="6"/>
        <v>0</v>
      </c>
      <c r="R18" s="7">
        <f t="shared" si="5"/>
        <v>0</v>
      </c>
      <c r="S18" s="20"/>
      <c r="T18" s="20"/>
      <c r="U18" s="14"/>
      <c r="V18" s="14"/>
      <c r="W18" s="14"/>
      <c r="X18" s="29"/>
      <c r="Y18" s="14"/>
      <c r="Z18" s="14"/>
      <c r="AA18" s="14"/>
      <c r="AB18" s="14"/>
      <c r="AC18" s="14"/>
    </row>
    <row r="19" spans="1:29" ht="50.4" customHeight="1" x14ac:dyDescent="0.3">
      <c r="A19" s="15"/>
      <c r="B19" s="21"/>
      <c r="C19" s="15"/>
      <c r="D19" s="15"/>
      <c r="E19" s="21"/>
      <c r="F19" s="21"/>
      <c r="G19" s="21"/>
      <c r="H19" s="21"/>
      <c r="I19" s="11" t="s">
        <v>5</v>
      </c>
      <c r="J19" s="7">
        <f t="shared" si="2"/>
        <v>76731</v>
      </c>
      <c r="K19" s="7">
        <f t="shared" si="5"/>
        <v>10800</v>
      </c>
      <c r="L19" s="7">
        <f t="shared" si="5"/>
        <v>18800</v>
      </c>
      <c r="M19" s="7">
        <f t="shared" si="5"/>
        <v>9531</v>
      </c>
      <c r="N19" s="7">
        <f t="shared" si="5"/>
        <v>0</v>
      </c>
      <c r="O19" s="7">
        <f t="shared" si="5"/>
        <v>18800</v>
      </c>
      <c r="P19" s="7">
        <f t="shared" ref="P19:Q19" si="7">P23+P27+P31+P35+P39+P43+P47+P55+P51</f>
        <v>18800</v>
      </c>
      <c r="Q19" s="7">
        <f t="shared" si="7"/>
        <v>0</v>
      </c>
      <c r="R19" s="7">
        <f t="shared" si="5"/>
        <v>0</v>
      </c>
      <c r="S19" s="21"/>
      <c r="T19" s="21"/>
      <c r="U19" s="15"/>
      <c r="V19" s="15"/>
      <c r="W19" s="15"/>
      <c r="X19" s="30"/>
      <c r="Y19" s="15"/>
      <c r="Z19" s="15"/>
      <c r="AA19" s="15"/>
      <c r="AB19" s="15"/>
      <c r="AC19" s="15"/>
    </row>
    <row r="20" spans="1:29" ht="19.5" customHeight="1" x14ac:dyDescent="0.3">
      <c r="A20" s="13" t="s">
        <v>20</v>
      </c>
      <c r="B20" s="19" t="s">
        <v>56</v>
      </c>
      <c r="C20" s="13">
        <v>2020</v>
      </c>
      <c r="D20" s="13">
        <v>2025</v>
      </c>
      <c r="E20" s="19" t="s">
        <v>21</v>
      </c>
      <c r="F20" s="22" t="s">
        <v>69</v>
      </c>
      <c r="G20" s="22" t="s">
        <v>69</v>
      </c>
      <c r="H20" s="22" t="s">
        <v>69</v>
      </c>
      <c r="I20" s="11" t="s">
        <v>4</v>
      </c>
      <c r="J20" s="7">
        <f t="shared" si="2"/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13" t="s">
        <v>6</v>
      </c>
      <c r="T20" s="13" t="s">
        <v>6</v>
      </c>
      <c r="U20" s="13" t="s">
        <v>6</v>
      </c>
      <c r="V20" s="13" t="s">
        <v>6</v>
      </c>
      <c r="W20" s="13" t="s">
        <v>6</v>
      </c>
      <c r="X20" s="28" t="s">
        <v>6</v>
      </c>
      <c r="Y20" s="13" t="s">
        <v>6</v>
      </c>
      <c r="Z20" s="13" t="s">
        <v>6</v>
      </c>
      <c r="AA20" s="13" t="s">
        <v>6</v>
      </c>
      <c r="AB20" s="13" t="s">
        <v>6</v>
      </c>
      <c r="AC20" s="13" t="s">
        <v>6</v>
      </c>
    </row>
    <row r="21" spans="1:29" ht="31.5" customHeight="1" x14ac:dyDescent="0.3">
      <c r="A21" s="14"/>
      <c r="B21" s="20"/>
      <c r="C21" s="14"/>
      <c r="D21" s="14"/>
      <c r="E21" s="20"/>
      <c r="F21" s="23"/>
      <c r="G21" s="23"/>
      <c r="H21" s="23"/>
      <c r="I21" s="11" t="s">
        <v>53</v>
      </c>
      <c r="J21" s="7">
        <f t="shared" si="2"/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14"/>
      <c r="T21" s="14"/>
      <c r="U21" s="14"/>
      <c r="V21" s="14"/>
      <c r="W21" s="14"/>
      <c r="X21" s="29"/>
      <c r="Y21" s="14"/>
      <c r="Z21" s="14"/>
      <c r="AA21" s="14"/>
      <c r="AB21" s="14"/>
      <c r="AC21" s="14"/>
    </row>
    <row r="22" spans="1:29" ht="31.5" customHeight="1" x14ac:dyDescent="0.3">
      <c r="A22" s="14"/>
      <c r="B22" s="20"/>
      <c r="C22" s="14"/>
      <c r="D22" s="14"/>
      <c r="E22" s="20"/>
      <c r="F22" s="23"/>
      <c r="G22" s="23"/>
      <c r="H22" s="23"/>
      <c r="I22" s="11" t="s">
        <v>54</v>
      </c>
      <c r="J22" s="7">
        <f t="shared" si="2"/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14"/>
      <c r="T22" s="14"/>
      <c r="U22" s="14"/>
      <c r="V22" s="14"/>
      <c r="W22" s="14"/>
      <c r="X22" s="29"/>
      <c r="Y22" s="14"/>
      <c r="Z22" s="14"/>
      <c r="AA22" s="14"/>
      <c r="AB22" s="14"/>
      <c r="AC22" s="14"/>
    </row>
    <row r="23" spans="1:29" ht="31.5" customHeight="1" x14ac:dyDescent="0.3">
      <c r="A23" s="15"/>
      <c r="B23" s="21"/>
      <c r="C23" s="15"/>
      <c r="D23" s="15"/>
      <c r="E23" s="21"/>
      <c r="F23" s="24"/>
      <c r="G23" s="24"/>
      <c r="H23" s="24"/>
      <c r="I23" s="11" t="s">
        <v>5</v>
      </c>
      <c r="J23" s="7">
        <f t="shared" si="2"/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15"/>
      <c r="T23" s="15"/>
      <c r="U23" s="15"/>
      <c r="V23" s="15"/>
      <c r="W23" s="15"/>
      <c r="X23" s="30"/>
      <c r="Y23" s="15"/>
      <c r="Z23" s="15"/>
      <c r="AA23" s="15"/>
      <c r="AB23" s="15"/>
      <c r="AC23" s="15"/>
    </row>
    <row r="24" spans="1:29" ht="19.5" customHeight="1" x14ac:dyDescent="0.3">
      <c r="A24" s="13" t="s">
        <v>22</v>
      </c>
      <c r="B24" s="19" t="s">
        <v>57</v>
      </c>
      <c r="C24" s="13">
        <v>2020</v>
      </c>
      <c r="D24" s="13">
        <v>2025</v>
      </c>
      <c r="E24" s="19" t="s">
        <v>23</v>
      </c>
      <c r="F24" s="22" t="s">
        <v>46</v>
      </c>
      <c r="G24" s="22" t="s">
        <v>46</v>
      </c>
      <c r="H24" s="22" t="s">
        <v>69</v>
      </c>
      <c r="I24" s="11" t="s">
        <v>4</v>
      </c>
      <c r="J24" s="7">
        <f t="shared" si="2"/>
        <v>21500</v>
      </c>
      <c r="K24" s="7">
        <f>K25+K26+K27</f>
        <v>5700</v>
      </c>
      <c r="L24" s="7">
        <f t="shared" ref="L24:R24" si="8">L25+L26+L27</f>
        <v>3500</v>
      </c>
      <c r="M24" s="7">
        <f t="shared" si="8"/>
        <v>5300</v>
      </c>
      <c r="N24" s="7">
        <f t="shared" si="8"/>
        <v>0</v>
      </c>
      <c r="O24" s="7">
        <f t="shared" si="8"/>
        <v>3500</v>
      </c>
      <c r="P24" s="7">
        <f t="shared" ref="P24:Q24" si="9">P25+P26+P27</f>
        <v>3500</v>
      </c>
      <c r="Q24" s="7">
        <f t="shared" si="9"/>
        <v>0</v>
      </c>
      <c r="R24" s="7">
        <f t="shared" si="8"/>
        <v>0</v>
      </c>
      <c r="S24" s="13" t="s">
        <v>6</v>
      </c>
      <c r="T24" s="13" t="s">
        <v>6</v>
      </c>
      <c r="U24" s="13" t="s">
        <v>6</v>
      </c>
      <c r="V24" s="13" t="s">
        <v>6</v>
      </c>
      <c r="W24" s="13" t="s">
        <v>6</v>
      </c>
      <c r="X24" s="28" t="s">
        <v>6</v>
      </c>
      <c r="Y24" s="13" t="s">
        <v>6</v>
      </c>
      <c r="Z24" s="13" t="s">
        <v>6</v>
      </c>
      <c r="AA24" s="13" t="s">
        <v>6</v>
      </c>
      <c r="AB24" s="13" t="s">
        <v>6</v>
      </c>
      <c r="AC24" s="13" t="s">
        <v>6</v>
      </c>
    </row>
    <row r="25" spans="1:29" ht="35.25" customHeight="1" x14ac:dyDescent="0.3">
      <c r="A25" s="14"/>
      <c r="B25" s="20"/>
      <c r="C25" s="14"/>
      <c r="D25" s="14"/>
      <c r="E25" s="20"/>
      <c r="F25" s="23"/>
      <c r="G25" s="23"/>
      <c r="H25" s="23"/>
      <c r="I25" s="11" t="s">
        <v>53</v>
      </c>
      <c r="J25" s="7">
        <f t="shared" si="2"/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14"/>
      <c r="T25" s="14"/>
      <c r="U25" s="14"/>
      <c r="V25" s="14"/>
      <c r="W25" s="14"/>
      <c r="X25" s="29"/>
      <c r="Y25" s="14"/>
      <c r="Z25" s="14"/>
      <c r="AA25" s="14"/>
      <c r="AB25" s="14"/>
      <c r="AC25" s="14"/>
    </row>
    <row r="26" spans="1:29" ht="35.25" customHeight="1" x14ac:dyDescent="0.3">
      <c r="A26" s="14"/>
      <c r="B26" s="20"/>
      <c r="C26" s="14"/>
      <c r="D26" s="14"/>
      <c r="E26" s="20"/>
      <c r="F26" s="23"/>
      <c r="G26" s="23"/>
      <c r="H26" s="23"/>
      <c r="I26" s="11" t="s">
        <v>54</v>
      </c>
      <c r="J26" s="7">
        <f t="shared" si="2"/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14"/>
      <c r="T26" s="14"/>
      <c r="U26" s="14"/>
      <c r="V26" s="14"/>
      <c r="W26" s="14"/>
      <c r="X26" s="29"/>
      <c r="Y26" s="14"/>
      <c r="Z26" s="14"/>
      <c r="AA26" s="14"/>
      <c r="AB26" s="14"/>
      <c r="AC26" s="14"/>
    </row>
    <row r="27" spans="1:29" ht="50.25" customHeight="1" x14ac:dyDescent="0.3">
      <c r="A27" s="15"/>
      <c r="B27" s="21"/>
      <c r="C27" s="15"/>
      <c r="D27" s="15"/>
      <c r="E27" s="21"/>
      <c r="F27" s="24"/>
      <c r="G27" s="24"/>
      <c r="H27" s="24"/>
      <c r="I27" s="11" t="s">
        <v>5</v>
      </c>
      <c r="J27" s="7">
        <f t="shared" si="2"/>
        <v>21500</v>
      </c>
      <c r="K27" s="7">
        <v>5700</v>
      </c>
      <c r="L27" s="7">
        <v>3500</v>
      </c>
      <c r="M27" s="7">
        <v>5300</v>
      </c>
      <c r="N27" s="7">
        <v>0</v>
      </c>
      <c r="O27" s="7">
        <v>3500</v>
      </c>
      <c r="P27" s="7">
        <v>3500</v>
      </c>
      <c r="Q27" s="7">
        <v>0</v>
      </c>
      <c r="R27" s="7">
        <v>0</v>
      </c>
      <c r="S27" s="15"/>
      <c r="T27" s="15"/>
      <c r="U27" s="15"/>
      <c r="V27" s="15"/>
      <c r="W27" s="15"/>
      <c r="X27" s="30"/>
      <c r="Y27" s="15"/>
      <c r="Z27" s="15"/>
      <c r="AA27" s="15"/>
      <c r="AB27" s="15"/>
      <c r="AC27" s="15"/>
    </row>
    <row r="28" spans="1:29" ht="17.25" customHeight="1" x14ac:dyDescent="0.3">
      <c r="A28" s="13" t="s">
        <v>24</v>
      </c>
      <c r="B28" s="19" t="s">
        <v>98</v>
      </c>
      <c r="C28" s="13">
        <v>2020</v>
      </c>
      <c r="D28" s="13">
        <v>2025</v>
      </c>
      <c r="E28" s="19" t="s">
        <v>23</v>
      </c>
      <c r="F28" s="22" t="s">
        <v>46</v>
      </c>
      <c r="G28" s="22" t="s">
        <v>46</v>
      </c>
      <c r="H28" s="22" t="s">
        <v>69</v>
      </c>
      <c r="I28" s="11" t="s">
        <v>4</v>
      </c>
      <c r="J28" s="7">
        <f t="shared" si="2"/>
        <v>3000</v>
      </c>
      <c r="K28" s="7">
        <f>K29+K30+K31</f>
        <v>0</v>
      </c>
      <c r="L28" s="7">
        <f t="shared" ref="L28:R28" si="10">L29+L30+L31</f>
        <v>1000</v>
      </c>
      <c r="M28" s="7">
        <f t="shared" si="10"/>
        <v>0</v>
      </c>
      <c r="N28" s="7">
        <f t="shared" si="10"/>
        <v>0</v>
      </c>
      <c r="O28" s="7">
        <f t="shared" si="10"/>
        <v>1000</v>
      </c>
      <c r="P28" s="7">
        <f t="shared" ref="P28:Q28" si="11">P29+P30+P31</f>
        <v>1000</v>
      </c>
      <c r="Q28" s="7">
        <f t="shared" si="11"/>
        <v>0</v>
      </c>
      <c r="R28" s="7">
        <f t="shared" si="10"/>
        <v>0</v>
      </c>
      <c r="S28" s="13" t="s">
        <v>6</v>
      </c>
      <c r="T28" s="13" t="s">
        <v>6</v>
      </c>
      <c r="U28" s="13" t="s">
        <v>6</v>
      </c>
      <c r="V28" s="13" t="s">
        <v>6</v>
      </c>
      <c r="W28" s="13" t="s">
        <v>6</v>
      </c>
      <c r="X28" s="28" t="s">
        <v>6</v>
      </c>
      <c r="Y28" s="13" t="s">
        <v>6</v>
      </c>
      <c r="Z28" s="13" t="s">
        <v>6</v>
      </c>
      <c r="AA28" s="13" t="s">
        <v>6</v>
      </c>
      <c r="AB28" s="13" t="s">
        <v>6</v>
      </c>
      <c r="AC28" s="13" t="s">
        <v>6</v>
      </c>
    </row>
    <row r="29" spans="1:29" ht="30.75" customHeight="1" x14ac:dyDescent="0.3">
      <c r="A29" s="14"/>
      <c r="B29" s="20"/>
      <c r="C29" s="14"/>
      <c r="D29" s="14"/>
      <c r="E29" s="20"/>
      <c r="F29" s="23"/>
      <c r="G29" s="23"/>
      <c r="H29" s="23"/>
      <c r="I29" s="11" t="s">
        <v>53</v>
      </c>
      <c r="J29" s="7">
        <f t="shared" si="2"/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14"/>
      <c r="T29" s="14"/>
      <c r="U29" s="14"/>
      <c r="V29" s="14"/>
      <c r="W29" s="14"/>
      <c r="X29" s="29"/>
      <c r="Y29" s="14"/>
      <c r="Z29" s="14"/>
      <c r="AA29" s="14"/>
      <c r="AB29" s="14"/>
      <c r="AC29" s="14"/>
    </row>
    <row r="30" spans="1:29" ht="30.75" customHeight="1" x14ac:dyDescent="0.3">
      <c r="A30" s="14"/>
      <c r="B30" s="20"/>
      <c r="C30" s="14"/>
      <c r="D30" s="14"/>
      <c r="E30" s="20"/>
      <c r="F30" s="23"/>
      <c r="G30" s="23"/>
      <c r="H30" s="23"/>
      <c r="I30" s="11" t="s">
        <v>54</v>
      </c>
      <c r="J30" s="7">
        <f t="shared" si="2"/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14"/>
      <c r="T30" s="14"/>
      <c r="U30" s="14"/>
      <c r="V30" s="14"/>
      <c r="W30" s="14"/>
      <c r="X30" s="29"/>
      <c r="Y30" s="14"/>
      <c r="Z30" s="14"/>
      <c r="AA30" s="14"/>
      <c r="AB30" s="14"/>
      <c r="AC30" s="14"/>
    </row>
    <row r="31" spans="1:29" ht="30.75" customHeight="1" x14ac:dyDescent="0.3">
      <c r="A31" s="15"/>
      <c r="B31" s="21"/>
      <c r="C31" s="15"/>
      <c r="D31" s="15"/>
      <c r="E31" s="21"/>
      <c r="F31" s="24"/>
      <c r="G31" s="24"/>
      <c r="H31" s="24"/>
      <c r="I31" s="11" t="s">
        <v>5</v>
      </c>
      <c r="J31" s="7">
        <f t="shared" si="2"/>
        <v>3000</v>
      </c>
      <c r="K31" s="7">
        <v>0</v>
      </c>
      <c r="L31" s="7">
        <v>1000</v>
      </c>
      <c r="M31" s="7">
        <v>0</v>
      </c>
      <c r="N31" s="7">
        <v>0</v>
      </c>
      <c r="O31" s="7">
        <v>1000</v>
      </c>
      <c r="P31" s="7">
        <v>1000</v>
      </c>
      <c r="Q31" s="7">
        <v>0</v>
      </c>
      <c r="R31" s="7">
        <v>0</v>
      </c>
      <c r="S31" s="15"/>
      <c r="T31" s="15"/>
      <c r="U31" s="15"/>
      <c r="V31" s="15"/>
      <c r="W31" s="15"/>
      <c r="X31" s="30"/>
      <c r="Y31" s="15"/>
      <c r="Z31" s="15"/>
      <c r="AA31" s="15"/>
      <c r="AB31" s="15"/>
      <c r="AC31" s="15"/>
    </row>
    <row r="32" spans="1:29" ht="18.75" customHeight="1" x14ac:dyDescent="0.3">
      <c r="A32" s="13" t="s">
        <v>25</v>
      </c>
      <c r="B32" s="19" t="s">
        <v>58</v>
      </c>
      <c r="C32" s="13">
        <v>2020</v>
      </c>
      <c r="D32" s="13">
        <v>2025</v>
      </c>
      <c r="E32" s="19" t="s">
        <v>23</v>
      </c>
      <c r="F32" s="22" t="s">
        <v>46</v>
      </c>
      <c r="G32" s="22" t="s">
        <v>46</v>
      </c>
      <c r="H32" s="22" t="s">
        <v>69</v>
      </c>
      <c r="I32" s="11" t="s">
        <v>4</v>
      </c>
      <c r="J32" s="7">
        <f t="shared" si="2"/>
        <v>18000</v>
      </c>
      <c r="K32" s="7">
        <f>K33+K34+K35</f>
        <v>0</v>
      </c>
      <c r="L32" s="7">
        <f t="shared" ref="L32:R32" si="12">L33+L34+L35</f>
        <v>6000</v>
      </c>
      <c r="M32" s="7">
        <f t="shared" si="12"/>
        <v>0</v>
      </c>
      <c r="N32" s="7">
        <f t="shared" si="12"/>
        <v>0</v>
      </c>
      <c r="O32" s="7">
        <f t="shared" si="12"/>
        <v>6000</v>
      </c>
      <c r="P32" s="7">
        <f t="shared" ref="P32:Q32" si="13">P33+P34+P35</f>
        <v>6000</v>
      </c>
      <c r="Q32" s="7">
        <f t="shared" si="13"/>
        <v>0</v>
      </c>
      <c r="R32" s="7">
        <f t="shared" si="12"/>
        <v>0</v>
      </c>
      <c r="S32" s="13" t="s">
        <v>6</v>
      </c>
      <c r="T32" s="13" t="s">
        <v>6</v>
      </c>
      <c r="U32" s="13" t="s">
        <v>6</v>
      </c>
      <c r="V32" s="13" t="s">
        <v>6</v>
      </c>
      <c r="W32" s="13" t="s">
        <v>6</v>
      </c>
      <c r="X32" s="28" t="s">
        <v>6</v>
      </c>
      <c r="Y32" s="13" t="s">
        <v>6</v>
      </c>
      <c r="Z32" s="13" t="s">
        <v>6</v>
      </c>
      <c r="AA32" s="13" t="s">
        <v>6</v>
      </c>
      <c r="AB32" s="13" t="s">
        <v>6</v>
      </c>
      <c r="AC32" s="13" t="s">
        <v>6</v>
      </c>
    </row>
    <row r="33" spans="1:29" ht="36" customHeight="1" x14ac:dyDescent="0.3">
      <c r="A33" s="14"/>
      <c r="B33" s="20"/>
      <c r="C33" s="14"/>
      <c r="D33" s="14"/>
      <c r="E33" s="20"/>
      <c r="F33" s="23"/>
      <c r="G33" s="23"/>
      <c r="H33" s="23"/>
      <c r="I33" s="11" t="s">
        <v>53</v>
      </c>
      <c r="J33" s="7">
        <f t="shared" si="2"/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14"/>
      <c r="T33" s="14"/>
      <c r="U33" s="14"/>
      <c r="V33" s="14"/>
      <c r="W33" s="14"/>
      <c r="X33" s="29"/>
      <c r="Y33" s="14"/>
      <c r="Z33" s="14"/>
      <c r="AA33" s="14"/>
      <c r="AB33" s="14"/>
      <c r="AC33" s="14"/>
    </row>
    <row r="34" spans="1:29" ht="36" customHeight="1" x14ac:dyDescent="0.3">
      <c r="A34" s="14"/>
      <c r="B34" s="20"/>
      <c r="C34" s="14"/>
      <c r="D34" s="14"/>
      <c r="E34" s="20"/>
      <c r="F34" s="23"/>
      <c r="G34" s="23"/>
      <c r="H34" s="23"/>
      <c r="I34" s="11" t="s">
        <v>54</v>
      </c>
      <c r="J34" s="7">
        <f t="shared" si="2"/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14"/>
      <c r="T34" s="14"/>
      <c r="U34" s="14"/>
      <c r="V34" s="14"/>
      <c r="W34" s="14"/>
      <c r="X34" s="29"/>
      <c r="Y34" s="14"/>
      <c r="Z34" s="14"/>
      <c r="AA34" s="14"/>
      <c r="AB34" s="14"/>
      <c r="AC34" s="14"/>
    </row>
    <row r="35" spans="1:29" ht="36" customHeight="1" x14ac:dyDescent="0.3">
      <c r="A35" s="15"/>
      <c r="B35" s="21"/>
      <c r="C35" s="15"/>
      <c r="D35" s="15"/>
      <c r="E35" s="21"/>
      <c r="F35" s="24"/>
      <c r="G35" s="24"/>
      <c r="H35" s="24"/>
      <c r="I35" s="11" t="s">
        <v>5</v>
      </c>
      <c r="J35" s="7">
        <f t="shared" si="2"/>
        <v>18000</v>
      </c>
      <c r="K35" s="7">
        <v>0</v>
      </c>
      <c r="L35" s="7">
        <v>6000</v>
      </c>
      <c r="M35" s="7">
        <v>0</v>
      </c>
      <c r="N35" s="7">
        <v>0</v>
      </c>
      <c r="O35" s="7">
        <v>6000</v>
      </c>
      <c r="P35" s="7">
        <v>6000</v>
      </c>
      <c r="Q35" s="7">
        <v>0</v>
      </c>
      <c r="R35" s="7">
        <v>0</v>
      </c>
      <c r="S35" s="15"/>
      <c r="T35" s="15"/>
      <c r="U35" s="15"/>
      <c r="V35" s="15"/>
      <c r="W35" s="15"/>
      <c r="X35" s="30"/>
      <c r="Y35" s="15"/>
      <c r="Z35" s="15"/>
      <c r="AA35" s="15"/>
      <c r="AB35" s="15"/>
      <c r="AC35" s="15"/>
    </row>
    <row r="36" spans="1:29" ht="18" customHeight="1" x14ac:dyDescent="0.3">
      <c r="A36" s="13" t="s">
        <v>26</v>
      </c>
      <c r="B36" s="19" t="s">
        <v>59</v>
      </c>
      <c r="C36" s="13">
        <v>2020</v>
      </c>
      <c r="D36" s="13">
        <v>2025</v>
      </c>
      <c r="E36" s="19" t="s">
        <v>23</v>
      </c>
      <c r="F36" s="22" t="s">
        <v>46</v>
      </c>
      <c r="G36" s="22" t="s">
        <v>46</v>
      </c>
      <c r="H36" s="22" t="s">
        <v>69</v>
      </c>
      <c r="I36" s="11" t="s">
        <v>4</v>
      </c>
      <c r="J36" s="7">
        <f t="shared" si="2"/>
        <v>6000</v>
      </c>
      <c r="K36" s="7">
        <f>K37+K38+K39</f>
        <v>0</v>
      </c>
      <c r="L36" s="7">
        <f t="shared" ref="L36:R36" si="14">L37+L38+L39</f>
        <v>2000</v>
      </c>
      <c r="M36" s="7">
        <f t="shared" si="14"/>
        <v>0</v>
      </c>
      <c r="N36" s="7">
        <f t="shared" si="14"/>
        <v>0</v>
      </c>
      <c r="O36" s="7">
        <f t="shared" si="14"/>
        <v>2000</v>
      </c>
      <c r="P36" s="7">
        <f t="shared" ref="P36:Q36" si="15">P37+P38+P39</f>
        <v>2000</v>
      </c>
      <c r="Q36" s="7">
        <f t="shared" si="15"/>
        <v>0</v>
      </c>
      <c r="R36" s="7">
        <f t="shared" si="14"/>
        <v>0</v>
      </c>
      <c r="S36" s="13" t="s">
        <v>6</v>
      </c>
      <c r="T36" s="13" t="s">
        <v>6</v>
      </c>
      <c r="U36" s="13" t="s">
        <v>6</v>
      </c>
      <c r="V36" s="13" t="s">
        <v>6</v>
      </c>
      <c r="W36" s="13" t="s">
        <v>6</v>
      </c>
      <c r="X36" s="28" t="s">
        <v>6</v>
      </c>
      <c r="Y36" s="13" t="s">
        <v>6</v>
      </c>
      <c r="Z36" s="13" t="s">
        <v>6</v>
      </c>
      <c r="AA36" s="13" t="s">
        <v>6</v>
      </c>
      <c r="AB36" s="13" t="s">
        <v>6</v>
      </c>
      <c r="AC36" s="13" t="s">
        <v>6</v>
      </c>
    </row>
    <row r="37" spans="1:29" ht="39" customHeight="1" x14ac:dyDescent="0.3">
      <c r="A37" s="14"/>
      <c r="B37" s="20"/>
      <c r="C37" s="14"/>
      <c r="D37" s="14"/>
      <c r="E37" s="20"/>
      <c r="F37" s="23"/>
      <c r="G37" s="23"/>
      <c r="H37" s="23"/>
      <c r="I37" s="11" t="s">
        <v>53</v>
      </c>
      <c r="J37" s="7">
        <f>SUM(K37:R37)</f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14"/>
      <c r="T37" s="14"/>
      <c r="U37" s="14"/>
      <c r="V37" s="14"/>
      <c r="W37" s="14"/>
      <c r="X37" s="29"/>
      <c r="Y37" s="14"/>
      <c r="Z37" s="14"/>
      <c r="AA37" s="14"/>
      <c r="AB37" s="14"/>
      <c r="AC37" s="14"/>
    </row>
    <row r="38" spans="1:29" ht="39" customHeight="1" x14ac:dyDescent="0.3">
      <c r="A38" s="14"/>
      <c r="B38" s="20"/>
      <c r="C38" s="14"/>
      <c r="D38" s="14"/>
      <c r="E38" s="20"/>
      <c r="F38" s="23"/>
      <c r="G38" s="23"/>
      <c r="H38" s="23"/>
      <c r="I38" s="11" t="s">
        <v>54</v>
      </c>
      <c r="J38" s="7">
        <f t="shared" si="2"/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14"/>
      <c r="T38" s="14"/>
      <c r="U38" s="14"/>
      <c r="V38" s="14"/>
      <c r="W38" s="14"/>
      <c r="X38" s="29"/>
      <c r="Y38" s="14"/>
      <c r="Z38" s="14"/>
      <c r="AA38" s="14"/>
      <c r="AB38" s="14"/>
      <c r="AC38" s="14"/>
    </row>
    <row r="39" spans="1:29" ht="54" customHeight="1" x14ac:dyDescent="0.3">
      <c r="A39" s="15"/>
      <c r="B39" s="21"/>
      <c r="C39" s="15"/>
      <c r="D39" s="15"/>
      <c r="E39" s="21"/>
      <c r="F39" s="24"/>
      <c r="G39" s="24"/>
      <c r="H39" s="24"/>
      <c r="I39" s="11" t="s">
        <v>5</v>
      </c>
      <c r="J39" s="7">
        <f t="shared" si="2"/>
        <v>6000</v>
      </c>
      <c r="K39" s="7">
        <v>0</v>
      </c>
      <c r="L39" s="7">
        <v>2000</v>
      </c>
      <c r="M39" s="7">
        <v>0</v>
      </c>
      <c r="N39" s="7">
        <v>0</v>
      </c>
      <c r="O39" s="7">
        <v>2000</v>
      </c>
      <c r="P39" s="7">
        <v>2000</v>
      </c>
      <c r="Q39" s="7">
        <v>0</v>
      </c>
      <c r="R39" s="7">
        <v>0</v>
      </c>
      <c r="S39" s="15"/>
      <c r="T39" s="15"/>
      <c r="U39" s="15"/>
      <c r="V39" s="15"/>
      <c r="W39" s="15"/>
      <c r="X39" s="30"/>
      <c r="Y39" s="15"/>
      <c r="Z39" s="15"/>
      <c r="AA39" s="15"/>
      <c r="AB39" s="15"/>
      <c r="AC39" s="15"/>
    </row>
    <row r="40" spans="1:29" ht="20.25" customHeight="1" x14ac:dyDescent="0.3">
      <c r="A40" s="13" t="s">
        <v>27</v>
      </c>
      <c r="B40" s="19" t="s">
        <v>60</v>
      </c>
      <c r="C40" s="13">
        <v>2020</v>
      </c>
      <c r="D40" s="13">
        <v>2025</v>
      </c>
      <c r="E40" s="19" t="s">
        <v>23</v>
      </c>
      <c r="F40" s="22" t="s">
        <v>46</v>
      </c>
      <c r="G40" s="22" t="s">
        <v>46</v>
      </c>
      <c r="H40" s="22" t="s">
        <v>69</v>
      </c>
      <c r="I40" s="11" t="s">
        <v>4</v>
      </c>
      <c r="J40" s="7">
        <f t="shared" si="2"/>
        <v>13950.25</v>
      </c>
      <c r="K40" s="7">
        <f>K41+K42+K43</f>
        <v>3455.25</v>
      </c>
      <c r="L40" s="7">
        <f t="shared" ref="L40:R40" si="16">L41+L42+L43</f>
        <v>3000</v>
      </c>
      <c r="M40" s="7">
        <f t="shared" si="16"/>
        <v>1495</v>
      </c>
      <c r="N40" s="7">
        <f t="shared" si="16"/>
        <v>0</v>
      </c>
      <c r="O40" s="7">
        <f t="shared" si="16"/>
        <v>3000</v>
      </c>
      <c r="P40" s="7">
        <f t="shared" ref="P40:Q40" si="17">P41+P42+P43</f>
        <v>3000</v>
      </c>
      <c r="Q40" s="7">
        <f t="shared" si="17"/>
        <v>0</v>
      </c>
      <c r="R40" s="7">
        <f t="shared" si="16"/>
        <v>0</v>
      </c>
      <c r="S40" s="13" t="s">
        <v>6</v>
      </c>
      <c r="T40" s="13" t="s">
        <v>6</v>
      </c>
      <c r="U40" s="13" t="s">
        <v>6</v>
      </c>
      <c r="V40" s="13" t="s">
        <v>6</v>
      </c>
      <c r="W40" s="13" t="s">
        <v>6</v>
      </c>
      <c r="X40" s="28" t="s">
        <v>6</v>
      </c>
      <c r="Y40" s="13" t="s">
        <v>6</v>
      </c>
      <c r="Z40" s="13" t="s">
        <v>6</v>
      </c>
      <c r="AA40" s="13" t="s">
        <v>6</v>
      </c>
      <c r="AB40" s="13" t="s">
        <v>6</v>
      </c>
      <c r="AC40" s="13" t="s">
        <v>6</v>
      </c>
    </row>
    <row r="41" spans="1:29" ht="35.25" customHeight="1" x14ac:dyDescent="0.3">
      <c r="A41" s="14"/>
      <c r="B41" s="20"/>
      <c r="C41" s="14"/>
      <c r="D41" s="14"/>
      <c r="E41" s="20"/>
      <c r="F41" s="23"/>
      <c r="G41" s="23"/>
      <c r="H41" s="23"/>
      <c r="I41" s="11" t="s">
        <v>53</v>
      </c>
      <c r="J41" s="7">
        <f t="shared" si="2"/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14"/>
      <c r="T41" s="14"/>
      <c r="U41" s="14"/>
      <c r="V41" s="14"/>
      <c r="W41" s="14"/>
      <c r="X41" s="29"/>
      <c r="Y41" s="14"/>
      <c r="Z41" s="14"/>
      <c r="AA41" s="14"/>
      <c r="AB41" s="14"/>
      <c r="AC41" s="14"/>
    </row>
    <row r="42" spans="1:29" ht="35.25" customHeight="1" x14ac:dyDescent="0.3">
      <c r="A42" s="14"/>
      <c r="B42" s="20"/>
      <c r="C42" s="14"/>
      <c r="D42" s="14"/>
      <c r="E42" s="20"/>
      <c r="F42" s="23"/>
      <c r="G42" s="23"/>
      <c r="H42" s="23"/>
      <c r="I42" s="11" t="s">
        <v>54</v>
      </c>
      <c r="J42" s="7">
        <f t="shared" si="2"/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14"/>
      <c r="T42" s="14"/>
      <c r="U42" s="14"/>
      <c r="V42" s="14"/>
      <c r="W42" s="14"/>
      <c r="X42" s="29"/>
      <c r="Y42" s="14"/>
      <c r="Z42" s="14"/>
      <c r="AA42" s="14"/>
      <c r="AB42" s="14"/>
      <c r="AC42" s="14"/>
    </row>
    <row r="43" spans="1:29" ht="35.25" customHeight="1" x14ac:dyDescent="0.3">
      <c r="A43" s="15"/>
      <c r="B43" s="21"/>
      <c r="C43" s="15"/>
      <c r="D43" s="15"/>
      <c r="E43" s="21"/>
      <c r="F43" s="24"/>
      <c r="G43" s="24"/>
      <c r="H43" s="24"/>
      <c r="I43" s="11" t="s">
        <v>5</v>
      </c>
      <c r="J43" s="7">
        <f t="shared" si="2"/>
        <v>13950.25</v>
      </c>
      <c r="K43" s="7">
        <v>3455.25</v>
      </c>
      <c r="L43" s="7">
        <v>3000</v>
      </c>
      <c r="M43" s="7">
        <v>1495</v>
      </c>
      <c r="N43" s="7">
        <v>0</v>
      </c>
      <c r="O43" s="7">
        <v>3000</v>
      </c>
      <c r="P43" s="7">
        <v>3000</v>
      </c>
      <c r="Q43" s="7">
        <v>0</v>
      </c>
      <c r="R43" s="7">
        <v>0</v>
      </c>
      <c r="S43" s="15"/>
      <c r="T43" s="15"/>
      <c r="U43" s="15"/>
      <c r="V43" s="15"/>
      <c r="W43" s="15"/>
      <c r="X43" s="30"/>
      <c r="Y43" s="15"/>
      <c r="Z43" s="15"/>
      <c r="AA43" s="15"/>
      <c r="AB43" s="15"/>
      <c r="AC43" s="15"/>
    </row>
    <row r="44" spans="1:29" ht="18" customHeight="1" x14ac:dyDescent="0.3">
      <c r="A44" s="13" t="s">
        <v>28</v>
      </c>
      <c r="B44" s="19" t="s">
        <v>61</v>
      </c>
      <c r="C44" s="13">
        <v>2020</v>
      </c>
      <c r="D44" s="13">
        <v>2025</v>
      </c>
      <c r="E44" s="19" t="s">
        <v>23</v>
      </c>
      <c r="F44" s="22" t="s">
        <v>46</v>
      </c>
      <c r="G44" s="22" t="s">
        <v>46</v>
      </c>
      <c r="H44" s="22" t="s">
        <v>69</v>
      </c>
      <c r="I44" s="12" t="s">
        <v>4</v>
      </c>
      <c r="J44" s="7">
        <f t="shared" si="2"/>
        <v>11280.75</v>
      </c>
      <c r="K44" s="7">
        <f>K45+K46+K47</f>
        <v>1644.75</v>
      </c>
      <c r="L44" s="7">
        <f t="shared" ref="L44:R44" si="18">L45+L46+L47</f>
        <v>2300</v>
      </c>
      <c r="M44" s="7">
        <f t="shared" si="18"/>
        <v>2736</v>
      </c>
      <c r="N44" s="7">
        <f t="shared" si="18"/>
        <v>0</v>
      </c>
      <c r="O44" s="7">
        <f t="shared" si="18"/>
        <v>2300</v>
      </c>
      <c r="P44" s="7">
        <f t="shared" ref="P44:Q44" si="19">P45+P46+P47</f>
        <v>2300</v>
      </c>
      <c r="Q44" s="7">
        <f t="shared" si="19"/>
        <v>0</v>
      </c>
      <c r="R44" s="7">
        <f t="shared" si="18"/>
        <v>0</v>
      </c>
      <c r="S44" s="13" t="s">
        <v>6</v>
      </c>
      <c r="T44" s="13" t="s">
        <v>6</v>
      </c>
      <c r="U44" s="13" t="s">
        <v>6</v>
      </c>
      <c r="V44" s="13" t="s">
        <v>6</v>
      </c>
      <c r="W44" s="13" t="s">
        <v>6</v>
      </c>
      <c r="X44" s="28" t="s">
        <v>6</v>
      </c>
      <c r="Y44" s="13" t="s">
        <v>6</v>
      </c>
      <c r="Z44" s="13" t="s">
        <v>6</v>
      </c>
      <c r="AA44" s="13" t="s">
        <v>6</v>
      </c>
      <c r="AB44" s="13" t="s">
        <v>6</v>
      </c>
      <c r="AC44" s="13" t="s">
        <v>6</v>
      </c>
    </row>
    <row r="45" spans="1:29" ht="36" customHeight="1" x14ac:dyDescent="0.3">
      <c r="A45" s="14"/>
      <c r="B45" s="20"/>
      <c r="C45" s="14"/>
      <c r="D45" s="14"/>
      <c r="E45" s="20"/>
      <c r="F45" s="23"/>
      <c r="G45" s="23"/>
      <c r="H45" s="23"/>
      <c r="I45" s="11" t="s">
        <v>53</v>
      </c>
      <c r="J45" s="7">
        <f t="shared" si="2"/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14"/>
      <c r="T45" s="14"/>
      <c r="U45" s="14"/>
      <c r="V45" s="14"/>
      <c r="W45" s="14"/>
      <c r="X45" s="29"/>
      <c r="Y45" s="14"/>
      <c r="Z45" s="14"/>
      <c r="AA45" s="14"/>
      <c r="AB45" s="14"/>
      <c r="AC45" s="14"/>
    </row>
    <row r="46" spans="1:29" ht="36" customHeight="1" x14ac:dyDescent="0.3">
      <c r="A46" s="14"/>
      <c r="B46" s="20"/>
      <c r="C46" s="14"/>
      <c r="D46" s="14"/>
      <c r="E46" s="20"/>
      <c r="F46" s="23"/>
      <c r="G46" s="23"/>
      <c r="H46" s="23"/>
      <c r="I46" s="11" t="s">
        <v>54</v>
      </c>
      <c r="J46" s="7">
        <f t="shared" si="2"/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14"/>
      <c r="T46" s="14"/>
      <c r="U46" s="14"/>
      <c r="V46" s="14"/>
      <c r="W46" s="14"/>
      <c r="X46" s="29"/>
      <c r="Y46" s="14"/>
      <c r="Z46" s="14"/>
      <c r="AA46" s="14"/>
      <c r="AB46" s="14"/>
      <c r="AC46" s="14"/>
    </row>
    <row r="47" spans="1:29" ht="36" customHeight="1" x14ac:dyDescent="0.3">
      <c r="A47" s="15"/>
      <c r="B47" s="21"/>
      <c r="C47" s="15"/>
      <c r="D47" s="15"/>
      <c r="E47" s="21"/>
      <c r="F47" s="24"/>
      <c r="G47" s="24"/>
      <c r="H47" s="24"/>
      <c r="I47" s="11" t="s">
        <v>5</v>
      </c>
      <c r="J47" s="7">
        <f t="shared" si="2"/>
        <v>11280.75</v>
      </c>
      <c r="K47" s="7">
        <v>1644.75</v>
      </c>
      <c r="L47" s="7">
        <v>2300</v>
      </c>
      <c r="M47" s="7">
        <v>2736</v>
      </c>
      <c r="N47" s="7">
        <v>0</v>
      </c>
      <c r="O47" s="7">
        <v>2300</v>
      </c>
      <c r="P47" s="7">
        <v>2300</v>
      </c>
      <c r="Q47" s="7">
        <v>0</v>
      </c>
      <c r="R47" s="7">
        <v>0</v>
      </c>
      <c r="S47" s="15"/>
      <c r="T47" s="15"/>
      <c r="U47" s="15"/>
      <c r="V47" s="15"/>
      <c r="W47" s="15"/>
      <c r="X47" s="30"/>
      <c r="Y47" s="15"/>
      <c r="Z47" s="15"/>
      <c r="AA47" s="15"/>
      <c r="AB47" s="15"/>
      <c r="AC47" s="15"/>
    </row>
    <row r="48" spans="1:29" ht="18" customHeight="1" x14ac:dyDescent="0.3">
      <c r="A48" s="13" t="s">
        <v>35</v>
      </c>
      <c r="B48" s="19" t="s">
        <v>99</v>
      </c>
      <c r="C48" s="13">
        <v>2020</v>
      </c>
      <c r="D48" s="13">
        <v>2025</v>
      </c>
      <c r="E48" s="19" t="s">
        <v>23</v>
      </c>
      <c r="F48" s="22" t="s">
        <v>69</v>
      </c>
      <c r="G48" s="22" t="s">
        <v>69</v>
      </c>
      <c r="H48" s="22" t="s">
        <v>69</v>
      </c>
      <c r="I48" s="11" t="s">
        <v>4</v>
      </c>
      <c r="J48" s="7">
        <f t="shared" ref="J48:J51" si="20">SUM(K48:R48)</f>
        <v>3000</v>
      </c>
      <c r="K48" s="7">
        <f>K49+K50+K51</f>
        <v>0</v>
      </c>
      <c r="L48" s="7">
        <f t="shared" ref="L48:R48" si="21">L49+L50+L51</f>
        <v>1000</v>
      </c>
      <c r="M48" s="7">
        <f t="shared" si="21"/>
        <v>0</v>
      </c>
      <c r="N48" s="7">
        <f t="shared" si="21"/>
        <v>0</v>
      </c>
      <c r="O48" s="7">
        <f t="shared" si="21"/>
        <v>1000</v>
      </c>
      <c r="P48" s="7">
        <f t="shared" ref="P48:Q48" si="22">P49+P50+P51</f>
        <v>1000</v>
      </c>
      <c r="Q48" s="7">
        <f t="shared" si="22"/>
        <v>0</v>
      </c>
      <c r="R48" s="7">
        <f t="shared" si="21"/>
        <v>0</v>
      </c>
      <c r="S48" s="13" t="s">
        <v>6</v>
      </c>
      <c r="T48" s="13" t="s">
        <v>6</v>
      </c>
      <c r="U48" s="13" t="s">
        <v>6</v>
      </c>
      <c r="V48" s="13" t="s">
        <v>6</v>
      </c>
      <c r="W48" s="13" t="s">
        <v>6</v>
      </c>
      <c r="X48" s="28" t="s">
        <v>6</v>
      </c>
      <c r="Y48" s="13" t="s">
        <v>6</v>
      </c>
      <c r="Z48" s="13" t="s">
        <v>6</v>
      </c>
      <c r="AA48" s="13" t="s">
        <v>6</v>
      </c>
      <c r="AB48" s="13" t="s">
        <v>6</v>
      </c>
      <c r="AC48" s="13" t="s">
        <v>6</v>
      </c>
    </row>
    <row r="49" spans="1:29" ht="33" customHeight="1" x14ac:dyDescent="0.3">
      <c r="A49" s="14"/>
      <c r="B49" s="20"/>
      <c r="C49" s="14"/>
      <c r="D49" s="14"/>
      <c r="E49" s="20"/>
      <c r="F49" s="23"/>
      <c r="G49" s="23"/>
      <c r="H49" s="23"/>
      <c r="I49" s="11" t="s">
        <v>53</v>
      </c>
      <c r="J49" s="7">
        <f t="shared" si="20"/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14"/>
      <c r="T49" s="14"/>
      <c r="U49" s="14"/>
      <c r="V49" s="14"/>
      <c r="W49" s="14"/>
      <c r="X49" s="29"/>
      <c r="Y49" s="14"/>
      <c r="Z49" s="14"/>
      <c r="AA49" s="14"/>
      <c r="AB49" s="14"/>
      <c r="AC49" s="14"/>
    </row>
    <row r="50" spans="1:29" ht="33" customHeight="1" x14ac:dyDescent="0.3">
      <c r="A50" s="14"/>
      <c r="B50" s="20"/>
      <c r="C50" s="14"/>
      <c r="D50" s="14"/>
      <c r="E50" s="20"/>
      <c r="F50" s="23"/>
      <c r="G50" s="23"/>
      <c r="H50" s="23"/>
      <c r="I50" s="11" t="s">
        <v>54</v>
      </c>
      <c r="J50" s="7">
        <f t="shared" si="20"/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14"/>
      <c r="T50" s="14"/>
      <c r="U50" s="14"/>
      <c r="V50" s="14"/>
      <c r="W50" s="14"/>
      <c r="X50" s="29"/>
      <c r="Y50" s="14"/>
      <c r="Z50" s="14"/>
      <c r="AA50" s="14"/>
      <c r="AB50" s="14"/>
      <c r="AC50" s="14"/>
    </row>
    <row r="51" spans="1:29" ht="33" customHeight="1" x14ac:dyDescent="0.3">
      <c r="A51" s="15"/>
      <c r="B51" s="21"/>
      <c r="C51" s="15"/>
      <c r="D51" s="15"/>
      <c r="E51" s="21"/>
      <c r="F51" s="24"/>
      <c r="G51" s="24"/>
      <c r="H51" s="24"/>
      <c r="I51" s="11" t="s">
        <v>5</v>
      </c>
      <c r="J51" s="7">
        <f t="shared" si="20"/>
        <v>3000</v>
      </c>
      <c r="K51" s="7">
        <v>0</v>
      </c>
      <c r="L51" s="7">
        <v>1000</v>
      </c>
      <c r="M51" s="7">
        <v>0</v>
      </c>
      <c r="N51" s="7">
        <v>0</v>
      </c>
      <c r="O51" s="7">
        <v>1000</v>
      </c>
      <c r="P51" s="7">
        <v>1000</v>
      </c>
      <c r="Q51" s="7">
        <v>0</v>
      </c>
      <c r="R51" s="7">
        <v>0</v>
      </c>
      <c r="S51" s="15"/>
      <c r="T51" s="15"/>
      <c r="U51" s="15"/>
      <c r="V51" s="15"/>
      <c r="W51" s="15"/>
      <c r="X51" s="30"/>
      <c r="Y51" s="15"/>
      <c r="Z51" s="15"/>
      <c r="AA51" s="15"/>
      <c r="AB51" s="15"/>
      <c r="AC51" s="15"/>
    </row>
    <row r="52" spans="1:29" ht="18" customHeight="1" x14ac:dyDescent="0.3">
      <c r="A52" s="13" t="s">
        <v>91</v>
      </c>
      <c r="B52" s="19" t="s">
        <v>92</v>
      </c>
      <c r="C52" s="13">
        <v>2020</v>
      </c>
      <c r="D52" s="13">
        <v>2025</v>
      </c>
      <c r="E52" s="19" t="s">
        <v>23</v>
      </c>
      <c r="F52" s="22" t="s">
        <v>69</v>
      </c>
      <c r="G52" s="22" t="s">
        <v>69</v>
      </c>
      <c r="H52" s="22" t="s">
        <v>69</v>
      </c>
      <c r="I52" s="11" t="s">
        <v>4</v>
      </c>
      <c r="J52" s="7">
        <f t="shared" si="2"/>
        <v>0</v>
      </c>
      <c r="K52" s="7">
        <f>K53+K54+K55</f>
        <v>0</v>
      </c>
      <c r="L52" s="7">
        <f t="shared" ref="L52:R52" si="23">L53+L54+L55</f>
        <v>0</v>
      </c>
      <c r="M52" s="7">
        <f t="shared" si="23"/>
        <v>0</v>
      </c>
      <c r="N52" s="7">
        <f t="shared" si="23"/>
        <v>0</v>
      </c>
      <c r="O52" s="7">
        <f t="shared" si="23"/>
        <v>0</v>
      </c>
      <c r="P52" s="7">
        <f t="shared" ref="P52:Q52" si="24">P53+P54+P55</f>
        <v>0</v>
      </c>
      <c r="Q52" s="7">
        <f t="shared" si="24"/>
        <v>0</v>
      </c>
      <c r="R52" s="7">
        <f t="shared" si="23"/>
        <v>0</v>
      </c>
      <c r="S52" s="13" t="s">
        <v>6</v>
      </c>
      <c r="T52" s="13" t="s">
        <v>6</v>
      </c>
      <c r="U52" s="13" t="s">
        <v>6</v>
      </c>
      <c r="V52" s="13" t="s">
        <v>6</v>
      </c>
      <c r="W52" s="13" t="s">
        <v>6</v>
      </c>
      <c r="X52" s="28" t="s">
        <v>6</v>
      </c>
      <c r="Y52" s="13" t="s">
        <v>6</v>
      </c>
      <c r="Z52" s="13" t="s">
        <v>6</v>
      </c>
      <c r="AA52" s="13" t="s">
        <v>6</v>
      </c>
      <c r="AB52" s="13" t="s">
        <v>6</v>
      </c>
      <c r="AC52" s="13" t="s">
        <v>6</v>
      </c>
    </row>
    <row r="53" spans="1:29" ht="33" customHeight="1" x14ac:dyDescent="0.3">
      <c r="A53" s="14"/>
      <c r="B53" s="20"/>
      <c r="C53" s="14"/>
      <c r="D53" s="14"/>
      <c r="E53" s="20"/>
      <c r="F53" s="23"/>
      <c r="G53" s="23"/>
      <c r="H53" s="23"/>
      <c r="I53" s="11" t="s">
        <v>53</v>
      </c>
      <c r="J53" s="7">
        <f t="shared" si="2"/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14"/>
      <c r="T53" s="14"/>
      <c r="U53" s="14"/>
      <c r="V53" s="14"/>
      <c r="W53" s="14"/>
      <c r="X53" s="29"/>
      <c r="Y53" s="14"/>
      <c r="Z53" s="14"/>
      <c r="AA53" s="14"/>
      <c r="AB53" s="14"/>
      <c r="AC53" s="14"/>
    </row>
    <row r="54" spans="1:29" ht="33" customHeight="1" x14ac:dyDescent="0.3">
      <c r="A54" s="14"/>
      <c r="B54" s="20"/>
      <c r="C54" s="14"/>
      <c r="D54" s="14"/>
      <c r="E54" s="20"/>
      <c r="F54" s="23"/>
      <c r="G54" s="23"/>
      <c r="H54" s="23"/>
      <c r="I54" s="11" t="s">
        <v>54</v>
      </c>
      <c r="J54" s="7">
        <f t="shared" si="2"/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14"/>
      <c r="T54" s="14"/>
      <c r="U54" s="14"/>
      <c r="V54" s="14"/>
      <c r="W54" s="14"/>
      <c r="X54" s="29"/>
      <c r="Y54" s="14"/>
      <c r="Z54" s="14"/>
      <c r="AA54" s="14"/>
      <c r="AB54" s="14"/>
      <c r="AC54" s="14"/>
    </row>
    <row r="55" spans="1:29" ht="49.2" customHeight="1" x14ac:dyDescent="0.3">
      <c r="A55" s="15"/>
      <c r="B55" s="21"/>
      <c r="C55" s="15"/>
      <c r="D55" s="15"/>
      <c r="E55" s="21"/>
      <c r="F55" s="24"/>
      <c r="G55" s="24"/>
      <c r="H55" s="24"/>
      <c r="I55" s="11" t="s">
        <v>5</v>
      </c>
      <c r="J55" s="7">
        <f t="shared" si="2"/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15"/>
      <c r="T55" s="15"/>
      <c r="U55" s="15"/>
      <c r="V55" s="15"/>
      <c r="W55" s="15"/>
      <c r="X55" s="30"/>
      <c r="Y55" s="15"/>
      <c r="Z55" s="15"/>
      <c r="AA55" s="15"/>
      <c r="AB55" s="15"/>
      <c r="AC55" s="15"/>
    </row>
    <row r="56" spans="1:29" ht="22.5" customHeight="1" x14ac:dyDescent="0.3">
      <c r="A56" s="16" t="s">
        <v>18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8"/>
    </row>
    <row r="57" spans="1:29" ht="21" customHeight="1" x14ac:dyDescent="0.3">
      <c r="A57" s="13">
        <v>2</v>
      </c>
      <c r="B57" s="19" t="s">
        <v>62</v>
      </c>
      <c r="C57" s="13">
        <v>2020</v>
      </c>
      <c r="D57" s="13">
        <v>2025</v>
      </c>
      <c r="E57" s="19" t="s">
        <v>6</v>
      </c>
      <c r="F57" s="19" t="s">
        <v>6</v>
      </c>
      <c r="G57" s="19" t="s">
        <v>6</v>
      </c>
      <c r="H57" s="19" t="s">
        <v>69</v>
      </c>
      <c r="I57" s="11" t="s">
        <v>4</v>
      </c>
      <c r="J57" s="7">
        <f>SUM(K57:R57)</f>
        <v>38700</v>
      </c>
      <c r="K57" s="7">
        <f>K58+K59+K60</f>
        <v>7800</v>
      </c>
      <c r="L57" s="7">
        <f t="shared" ref="L57:R57" si="25">L58+L59+L60</f>
        <v>12300</v>
      </c>
      <c r="M57" s="7">
        <f t="shared" si="25"/>
        <v>6300</v>
      </c>
      <c r="N57" s="7">
        <f t="shared" si="25"/>
        <v>0</v>
      </c>
      <c r="O57" s="7">
        <f t="shared" si="25"/>
        <v>12300</v>
      </c>
      <c r="P57" s="7">
        <f t="shared" ref="P57:Q57" si="26">P58+P59+P60</f>
        <v>0</v>
      </c>
      <c r="Q57" s="7">
        <f t="shared" si="26"/>
        <v>0</v>
      </c>
      <c r="R57" s="7">
        <f t="shared" si="25"/>
        <v>0</v>
      </c>
      <c r="S57" s="13" t="s">
        <v>6</v>
      </c>
      <c r="T57" s="13" t="s">
        <v>6</v>
      </c>
      <c r="U57" s="13" t="s">
        <v>6</v>
      </c>
      <c r="V57" s="13" t="s">
        <v>6</v>
      </c>
      <c r="W57" s="13" t="s">
        <v>6</v>
      </c>
      <c r="X57" s="28" t="s">
        <v>6</v>
      </c>
      <c r="Y57" s="13" t="s">
        <v>6</v>
      </c>
      <c r="Z57" s="13" t="s">
        <v>6</v>
      </c>
      <c r="AA57" s="13" t="s">
        <v>6</v>
      </c>
      <c r="AB57" s="13" t="s">
        <v>6</v>
      </c>
      <c r="AC57" s="13" t="s">
        <v>6</v>
      </c>
    </row>
    <row r="58" spans="1:29" ht="33" customHeight="1" x14ac:dyDescent="0.3">
      <c r="A58" s="14"/>
      <c r="B58" s="20"/>
      <c r="C58" s="14"/>
      <c r="D58" s="14"/>
      <c r="E58" s="20"/>
      <c r="F58" s="20"/>
      <c r="G58" s="20"/>
      <c r="H58" s="20"/>
      <c r="I58" s="11" t="s">
        <v>53</v>
      </c>
      <c r="J58" s="7">
        <f t="shared" ref="J58:J123" si="27">SUM(K58:R58)</f>
        <v>0</v>
      </c>
      <c r="K58" s="7">
        <f t="shared" ref="K58:N60" si="28">K62+K66+K70+K74+K78+K82+K86</f>
        <v>0</v>
      </c>
      <c r="L58" s="7">
        <f t="shared" si="28"/>
        <v>0</v>
      </c>
      <c r="M58" s="7">
        <f t="shared" si="28"/>
        <v>0</v>
      </c>
      <c r="N58" s="7">
        <f t="shared" si="28"/>
        <v>0</v>
      </c>
      <c r="O58" s="7">
        <f t="shared" ref="O58:R58" si="29">O62+O66+O70+O74+O78+O82+O86</f>
        <v>0</v>
      </c>
      <c r="P58" s="7">
        <f t="shared" ref="P58:Q58" si="30">P62+P66+P70+P74+P78+P82+P86</f>
        <v>0</v>
      </c>
      <c r="Q58" s="7">
        <f t="shared" si="30"/>
        <v>0</v>
      </c>
      <c r="R58" s="7">
        <f t="shared" si="29"/>
        <v>0</v>
      </c>
      <c r="S58" s="14"/>
      <c r="T58" s="14"/>
      <c r="U58" s="14"/>
      <c r="V58" s="14"/>
      <c r="W58" s="14"/>
      <c r="X58" s="29"/>
      <c r="Y58" s="14"/>
      <c r="Z58" s="14"/>
      <c r="AA58" s="14"/>
      <c r="AB58" s="14"/>
      <c r="AC58" s="14"/>
    </row>
    <row r="59" spans="1:29" ht="33" customHeight="1" x14ac:dyDescent="0.3">
      <c r="A59" s="14"/>
      <c r="B59" s="20"/>
      <c r="C59" s="14"/>
      <c r="D59" s="14"/>
      <c r="E59" s="20"/>
      <c r="F59" s="20"/>
      <c r="G59" s="20"/>
      <c r="H59" s="20"/>
      <c r="I59" s="11" t="s">
        <v>54</v>
      </c>
      <c r="J59" s="7">
        <f t="shared" si="27"/>
        <v>0</v>
      </c>
      <c r="K59" s="7">
        <f t="shared" si="28"/>
        <v>0</v>
      </c>
      <c r="L59" s="7">
        <f t="shared" si="28"/>
        <v>0</v>
      </c>
      <c r="M59" s="7">
        <f t="shared" si="28"/>
        <v>0</v>
      </c>
      <c r="N59" s="7">
        <f t="shared" si="28"/>
        <v>0</v>
      </c>
      <c r="O59" s="7">
        <f t="shared" ref="O59:R59" si="31">O63+O67+O71+O75+O79+O83+O87</f>
        <v>0</v>
      </c>
      <c r="P59" s="7">
        <f t="shared" ref="P59:Q59" si="32">P63+P67+P71+P75+P79+P83+P87</f>
        <v>0</v>
      </c>
      <c r="Q59" s="7">
        <f t="shared" si="32"/>
        <v>0</v>
      </c>
      <c r="R59" s="7">
        <f t="shared" si="31"/>
        <v>0</v>
      </c>
      <c r="S59" s="14"/>
      <c r="T59" s="14"/>
      <c r="U59" s="14"/>
      <c r="V59" s="14"/>
      <c r="W59" s="14"/>
      <c r="X59" s="29"/>
      <c r="Y59" s="14"/>
      <c r="Z59" s="14"/>
      <c r="AA59" s="14"/>
      <c r="AB59" s="14"/>
      <c r="AC59" s="14"/>
    </row>
    <row r="60" spans="1:29" ht="33" customHeight="1" x14ac:dyDescent="0.3">
      <c r="A60" s="15"/>
      <c r="B60" s="21"/>
      <c r="C60" s="15"/>
      <c r="D60" s="15"/>
      <c r="E60" s="21"/>
      <c r="F60" s="21"/>
      <c r="G60" s="21"/>
      <c r="H60" s="21"/>
      <c r="I60" s="11" t="s">
        <v>5</v>
      </c>
      <c r="J60" s="7">
        <f t="shared" si="27"/>
        <v>38700</v>
      </c>
      <c r="K60" s="7">
        <f t="shared" si="28"/>
        <v>7800</v>
      </c>
      <c r="L60" s="7">
        <f t="shared" si="28"/>
        <v>12300</v>
      </c>
      <c r="M60" s="7">
        <f t="shared" si="28"/>
        <v>6300</v>
      </c>
      <c r="N60" s="7">
        <f t="shared" si="28"/>
        <v>0</v>
      </c>
      <c r="O60" s="7">
        <f t="shared" ref="O60:R60" si="33">O64+O68+O72+O76+O80+O84+O88</f>
        <v>12300</v>
      </c>
      <c r="P60" s="7">
        <f t="shared" ref="P60:Q60" si="34">P64+P68+P72+P76+P80+P84+P88</f>
        <v>0</v>
      </c>
      <c r="Q60" s="7">
        <f t="shared" si="34"/>
        <v>0</v>
      </c>
      <c r="R60" s="7">
        <f t="shared" si="33"/>
        <v>0</v>
      </c>
      <c r="S60" s="15"/>
      <c r="T60" s="15"/>
      <c r="U60" s="15"/>
      <c r="V60" s="15"/>
      <c r="W60" s="15"/>
      <c r="X60" s="30"/>
      <c r="Y60" s="15"/>
      <c r="Z60" s="15"/>
      <c r="AA60" s="15"/>
      <c r="AB60" s="15"/>
      <c r="AC60" s="15"/>
    </row>
    <row r="61" spans="1:29" ht="19.5" customHeight="1" x14ac:dyDescent="0.3">
      <c r="A61" s="13" t="s">
        <v>11</v>
      </c>
      <c r="B61" s="19" t="s">
        <v>100</v>
      </c>
      <c r="C61" s="13">
        <v>2020</v>
      </c>
      <c r="D61" s="13">
        <v>2025</v>
      </c>
      <c r="E61" s="19" t="s">
        <v>23</v>
      </c>
      <c r="F61" s="22" t="s">
        <v>46</v>
      </c>
      <c r="G61" s="22" t="s">
        <v>46</v>
      </c>
      <c r="H61" s="22" t="s">
        <v>69</v>
      </c>
      <c r="I61" s="11" t="s">
        <v>4</v>
      </c>
      <c r="J61" s="7">
        <f t="shared" si="27"/>
        <v>4000</v>
      </c>
      <c r="K61" s="7">
        <f>K62+K63+K64</f>
        <v>0</v>
      </c>
      <c r="L61" s="7">
        <f t="shared" ref="L61:R61" si="35">L62+L63+L64</f>
        <v>2000</v>
      </c>
      <c r="M61" s="7">
        <f t="shared" si="35"/>
        <v>0</v>
      </c>
      <c r="N61" s="7">
        <f t="shared" si="35"/>
        <v>0</v>
      </c>
      <c r="O61" s="7">
        <f t="shared" si="35"/>
        <v>2000</v>
      </c>
      <c r="P61" s="7">
        <f t="shared" ref="P61:Q61" si="36">P62+P63+P64</f>
        <v>0</v>
      </c>
      <c r="Q61" s="7">
        <f t="shared" si="36"/>
        <v>0</v>
      </c>
      <c r="R61" s="7">
        <f t="shared" si="35"/>
        <v>0</v>
      </c>
      <c r="S61" s="13" t="s">
        <v>6</v>
      </c>
      <c r="T61" s="13" t="s">
        <v>6</v>
      </c>
      <c r="U61" s="13" t="s">
        <v>6</v>
      </c>
      <c r="V61" s="13" t="s">
        <v>6</v>
      </c>
      <c r="W61" s="13" t="s">
        <v>6</v>
      </c>
      <c r="X61" s="28" t="s">
        <v>6</v>
      </c>
      <c r="Y61" s="13" t="s">
        <v>6</v>
      </c>
      <c r="Z61" s="13" t="s">
        <v>6</v>
      </c>
      <c r="AA61" s="13" t="s">
        <v>6</v>
      </c>
      <c r="AB61" s="13" t="s">
        <v>6</v>
      </c>
      <c r="AC61" s="13" t="s">
        <v>6</v>
      </c>
    </row>
    <row r="62" spans="1:29" ht="33.75" customHeight="1" x14ac:dyDescent="0.3">
      <c r="A62" s="14"/>
      <c r="B62" s="20"/>
      <c r="C62" s="14"/>
      <c r="D62" s="14"/>
      <c r="E62" s="20"/>
      <c r="F62" s="23"/>
      <c r="G62" s="23"/>
      <c r="H62" s="23"/>
      <c r="I62" s="11" t="s">
        <v>53</v>
      </c>
      <c r="J62" s="7">
        <f t="shared" si="27"/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14"/>
      <c r="T62" s="14"/>
      <c r="U62" s="14"/>
      <c r="V62" s="14"/>
      <c r="W62" s="14"/>
      <c r="X62" s="29"/>
      <c r="Y62" s="14"/>
      <c r="Z62" s="14"/>
      <c r="AA62" s="14"/>
      <c r="AB62" s="14"/>
      <c r="AC62" s="14"/>
    </row>
    <row r="63" spans="1:29" ht="33.75" customHeight="1" x14ac:dyDescent="0.3">
      <c r="A63" s="14"/>
      <c r="B63" s="20"/>
      <c r="C63" s="14"/>
      <c r="D63" s="14"/>
      <c r="E63" s="20"/>
      <c r="F63" s="23"/>
      <c r="G63" s="23"/>
      <c r="H63" s="23"/>
      <c r="I63" s="11" t="s">
        <v>54</v>
      </c>
      <c r="J63" s="7">
        <f t="shared" si="27"/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14"/>
      <c r="T63" s="14"/>
      <c r="U63" s="14"/>
      <c r="V63" s="14"/>
      <c r="W63" s="14"/>
      <c r="X63" s="29"/>
      <c r="Y63" s="14"/>
      <c r="Z63" s="14"/>
      <c r="AA63" s="14"/>
      <c r="AB63" s="14"/>
      <c r="AC63" s="14"/>
    </row>
    <row r="64" spans="1:29" ht="33.75" customHeight="1" x14ac:dyDescent="0.3">
      <c r="A64" s="15"/>
      <c r="B64" s="21"/>
      <c r="C64" s="15"/>
      <c r="D64" s="15"/>
      <c r="E64" s="21"/>
      <c r="F64" s="24"/>
      <c r="G64" s="24"/>
      <c r="H64" s="24"/>
      <c r="I64" s="11" t="s">
        <v>5</v>
      </c>
      <c r="J64" s="7">
        <f t="shared" si="27"/>
        <v>4000</v>
      </c>
      <c r="K64" s="7">
        <v>0</v>
      </c>
      <c r="L64" s="7">
        <v>2000</v>
      </c>
      <c r="M64" s="7">
        <v>0</v>
      </c>
      <c r="N64" s="7">
        <v>0</v>
      </c>
      <c r="O64" s="7">
        <v>2000</v>
      </c>
      <c r="P64" s="7">
        <v>0</v>
      </c>
      <c r="Q64" s="7">
        <v>0</v>
      </c>
      <c r="R64" s="7">
        <v>0</v>
      </c>
      <c r="S64" s="15"/>
      <c r="T64" s="15"/>
      <c r="U64" s="15"/>
      <c r="V64" s="15"/>
      <c r="W64" s="15"/>
      <c r="X64" s="30"/>
      <c r="Y64" s="15"/>
      <c r="Z64" s="15"/>
      <c r="AA64" s="15"/>
      <c r="AB64" s="15"/>
      <c r="AC64" s="15"/>
    </row>
    <row r="65" spans="1:29" ht="20.25" customHeight="1" x14ac:dyDescent="0.3">
      <c r="A65" s="13" t="s">
        <v>12</v>
      </c>
      <c r="B65" s="19" t="s">
        <v>63</v>
      </c>
      <c r="C65" s="13">
        <v>2020</v>
      </c>
      <c r="D65" s="13">
        <v>2025</v>
      </c>
      <c r="E65" s="19" t="s">
        <v>23</v>
      </c>
      <c r="F65" s="22" t="s">
        <v>46</v>
      </c>
      <c r="G65" s="22" t="s">
        <v>46</v>
      </c>
      <c r="H65" s="22" t="s">
        <v>69</v>
      </c>
      <c r="I65" s="11" t="s">
        <v>4</v>
      </c>
      <c r="J65" s="7">
        <f t="shared" si="27"/>
        <v>20534.53</v>
      </c>
      <c r="K65" s="7">
        <f>K66+K67+K68</f>
        <v>7800</v>
      </c>
      <c r="L65" s="7">
        <f t="shared" ref="L65:R65" si="37">L66+L67+L68</f>
        <v>5000</v>
      </c>
      <c r="M65" s="7">
        <f t="shared" si="37"/>
        <v>2734.53</v>
      </c>
      <c r="N65" s="7">
        <f t="shared" si="37"/>
        <v>0</v>
      </c>
      <c r="O65" s="7">
        <f t="shared" si="37"/>
        <v>5000</v>
      </c>
      <c r="P65" s="7">
        <f t="shared" ref="P65:Q65" si="38">P66+P67+P68</f>
        <v>0</v>
      </c>
      <c r="Q65" s="7">
        <f t="shared" si="38"/>
        <v>0</v>
      </c>
      <c r="R65" s="7">
        <f t="shared" si="37"/>
        <v>0</v>
      </c>
      <c r="S65" s="13" t="s">
        <v>6</v>
      </c>
      <c r="T65" s="13" t="s">
        <v>6</v>
      </c>
      <c r="U65" s="13" t="s">
        <v>6</v>
      </c>
      <c r="V65" s="13" t="s">
        <v>6</v>
      </c>
      <c r="W65" s="13" t="s">
        <v>6</v>
      </c>
      <c r="X65" s="28" t="s">
        <v>6</v>
      </c>
      <c r="Y65" s="13" t="s">
        <v>6</v>
      </c>
      <c r="Z65" s="13" t="s">
        <v>6</v>
      </c>
      <c r="AA65" s="13" t="s">
        <v>6</v>
      </c>
      <c r="AB65" s="13" t="s">
        <v>6</v>
      </c>
      <c r="AC65" s="13" t="s">
        <v>6</v>
      </c>
    </row>
    <row r="66" spans="1:29" ht="33" customHeight="1" x14ac:dyDescent="0.3">
      <c r="A66" s="14"/>
      <c r="B66" s="20"/>
      <c r="C66" s="14"/>
      <c r="D66" s="14"/>
      <c r="E66" s="20"/>
      <c r="F66" s="23"/>
      <c r="G66" s="23"/>
      <c r="H66" s="23"/>
      <c r="I66" s="11" t="s">
        <v>53</v>
      </c>
      <c r="J66" s="7">
        <f t="shared" si="27"/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14"/>
      <c r="T66" s="14"/>
      <c r="U66" s="14"/>
      <c r="V66" s="14"/>
      <c r="W66" s="14"/>
      <c r="X66" s="29"/>
      <c r="Y66" s="14"/>
      <c r="Z66" s="14"/>
      <c r="AA66" s="14"/>
      <c r="AB66" s="14"/>
      <c r="AC66" s="14"/>
    </row>
    <row r="67" spans="1:29" ht="33" customHeight="1" x14ac:dyDescent="0.3">
      <c r="A67" s="14"/>
      <c r="B67" s="20"/>
      <c r="C67" s="14"/>
      <c r="D67" s="14"/>
      <c r="E67" s="20"/>
      <c r="F67" s="23"/>
      <c r="G67" s="23"/>
      <c r="H67" s="23"/>
      <c r="I67" s="11" t="s">
        <v>54</v>
      </c>
      <c r="J67" s="7">
        <f t="shared" si="27"/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14"/>
      <c r="T67" s="14"/>
      <c r="U67" s="14"/>
      <c r="V67" s="14"/>
      <c r="W67" s="14"/>
      <c r="X67" s="29"/>
      <c r="Y67" s="14"/>
      <c r="Z67" s="14"/>
      <c r="AA67" s="14"/>
      <c r="AB67" s="14"/>
      <c r="AC67" s="14"/>
    </row>
    <row r="68" spans="1:29" ht="33" customHeight="1" x14ac:dyDescent="0.3">
      <c r="A68" s="15"/>
      <c r="B68" s="21"/>
      <c r="C68" s="15"/>
      <c r="D68" s="15"/>
      <c r="E68" s="21"/>
      <c r="F68" s="24"/>
      <c r="G68" s="24"/>
      <c r="H68" s="24"/>
      <c r="I68" s="11" t="s">
        <v>5</v>
      </c>
      <c r="J68" s="7">
        <f t="shared" si="27"/>
        <v>20534.53</v>
      </c>
      <c r="K68" s="7">
        <v>7800</v>
      </c>
      <c r="L68" s="7">
        <v>5000</v>
      </c>
      <c r="M68" s="7">
        <v>2734.53</v>
      </c>
      <c r="N68" s="7">
        <v>0</v>
      </c>
      <c r="O68" s="7">
        <v>5000</v>
      </c>
      <c r="P68" s="7">
        <v>0</v>
      </c>
      <c r="Q68" s="7">
        <v>0</v>
      </c>
      <c r="R68" s="7">
        <v>0</v>
      </c>
      <c r="S68" s="15"/>
      <c r="T68" s="15"/>
      <c r="U68" s="15"/>
      <c r="V68" s="15"/>
      <c r="W68" s="15"/>
      <c r="X68" s="30"/>
      <c r="Y68" s="15"/>
      <c r="Z68" s="15"/>
      <c r="AA68" s="15"/>
      <c r="AB68" s="15"/>
      <c r="AC68" s="15"/>
    </row>
    <row r="69" spans="1:29" ht="19.5" customHeight="1" x14ac:dyDescent="0.3">
      <c r="A69" s="13" t="s">
        <v>29</v>
      </c>
      <c r="B69" s="19" t="s">
        <v>64</v>
      </c>
      <c r="C69" s="13">
        <v>2020</v>
      </c>
      <c r="D69" s="13">
        <v>2025</v>
      </c>
      <c r="E69" s="19" t="s">
        <v>23</v>
      </c>
      <c r="F69" s="22" t="s">
        <v>46</v>
      </c>
      <c r="G69" s="22" t="s">
        <v>46</v>
      </c>
      <c r="H69" s="22" t="s">
        <v>69</v>
      </c>
      <c r="I69" s="11" t="s">
        <v>4</v>
      </c>
      <c r="J69" s="7">
        <f t="shared" si="27"/>
        <v>6000</v>
      </c>
      <c r="K69" s="7">
        <f>K70+K71+K72</f>
        <v>0</v>
      </c>
      <c r="L69" s="7">
        <f t="shared" ref="L69:R69" si="39">L70+L71+L72</f>
        <v>3000</v>
      </c>
      <c r="M69" s="7">
        <f t="shared" si="39"/>
        <v>0</v>
      </c>
      <c r="N69" s="7">
        <f t="shared" si="39"/>
        <v>0</v>
      </c>
      <c r="O69" s="7">
        <f t="shared" si="39"/>
        <v>3000</v>
      </c>
      <c r="P69" s="7">
        <f t="shared" ref="P69:Q69" si="40">P70+P71+P72</f>
        <v>0</v>
      </c>
      <c r="Q69" s="7">
        <f t="shared" si="40"/>
        <v>0</v>
      </c>
      <c r="R69" s="7">
        <f t="shared" si="39"/>
        <v>0</v>
      </c>
      <c r="S69" s="13" t="s">
        <v>6</v>
      </c>
      <c r="T69" s="13" t="s">
        <v>6</v>
      </c>
      <c r="U69" s="13" t="s">
        <v>6</v>
      </c>
      <c r="V69" s="13" t="s">
        <v>6</v>
      </c>
      <c r="W69" s="13" t="s">
        <v>6</v>
      </c>
      <c r="X69" s="28" t="s">
        <v>6</v>
      </c>
      <c r="Y69" s="13" t="s">
        <v>6</v>
      </c>
      <c r="Z69" s="13" t="s">
        <v>6</v>
      </c>
      <c r="AA69" s="13" t="s">
        <v>6</v>
      </c>
      <c r="AB69" s="13" t="s">
        <v>6</v>
      </c>
      <c r="AC69" s="13" t="s">
        <v>6</v>
      </c>
    </row>
    <row r="70" spans="1:29" ht="32.25" customHeight="1" x14ac:dyDescent="0.3">
      <c r="A70" s="14"/>
      <c r="B70" s="20"/>
      <c r="C70" s="14"/>
      <c r="D70" s="14"/>
      <c r="E70" s="20"/>
      <c r="F70" s="23"/>
      <c r="G70" s="23"/>
      <c r="H70" s="23"/>
      <c r="I70" s="11" t="s">
        <v>53</v>
      </c>
      <c r="J70" s="7">
        <f t="shared" si="27"/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14"/>
      <c r="T70" s="14"/>
      <c r="U70" s="14"/>
      <c r="V70" s="14"/>
      <c r="W70" s="14"/>
      <c r="X70" s="29"/>
      <c r="Y70" s="14"/>
      <c r="Z70" s="14"/>
      <c r="AA70" s="14"/>
      <c r="AB70" s="14"/>
      <c r="AC70" s="14"/>
    </row>
    <row r="71" spans="1:29" ht="32.25" customHeight="1" x14ac:dyDescent="0.3">
      <c r="A71" s="14"/>
      <c r="B71" s="20"/>
      <c r="C71" s="14"/>
      <c r="D71" s="14"/>
      <c r="E71" s="20"/>
      <c r="F71" s="23"/>
      <c r="G71" s="23"/>
      <c r="H71" s="23"/>
      <c r="I71" s="11" t="s">
        <v>54</v>
      </c>
      <c r="J71" s="7">
        <f t="shared" si="27"/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14"/>
      <c r="T71" s="14"/>
      <c r="U71" s="14"/>
      <c r="V71" s="14"/>
      <c r="W71" s="14"/>
      <c r="X71" s="29"/>
      <c r="Y71" s="14"/>
      <c r="Z71" s="14"/>
      <c r="AA71" s="14"/>
      <c r="AB71" s="14"/>
      <c r="AC71" s="14"/>
    </row>
    <row r="72" spans="1:29" ht="32.25" customHeight="1" x14ac:dyDescent="0.3">
      <c r="A72" s="15"/>
      <c r="B72" s="21"/>
      <c r="C72" s="15"/>
      <c r="D72" s="15"/>
      <c r="E72" s="21"/>
      <c r="F72" s="24"/>
      <c r="G72" s="24"/>
      <c r="H72" s="24"/>
      <c r="I72" s="11" t="s">
        <v>5</v>
      </c>
      <c r="J72" s="7">
        <f t="shared" si="27"/>
        <v>6000</v>
      </c>
      <c r="K72" s="7">
        <v>0</v>
      </c>
      <c r="L72" s="7">
        <v>3000</v>
      </c>
      <c r="M72" s="7">
        <v>0</v>
      </c>
      <c r="N72" s="7">
        <v>0</v>
      </c>
      <c r="O72" s="7">
        <v>3000</v>
      </c>
      <c r="P72" s="7">
        <v>0</v>
      </c>
      <c r="Q72" s="7">
        <v>0</v>
      </c>
      <c r="R72" s="7">
        <v>0</v>
      </c>
      <c r="S72" s="15"/>
      <c r="T72" s="15"/>
      <c r="U72" s="15"/>
      <c r="V72" s="15"/>
      <c r="W72" s="15"/>
      <c r="X72" s="30"/>
      <c r="Y72" s="15"/>
      <c r="Z72" s="15"/>
      <c r="AA72" s="15"/>
      <c r="AB72" s="15"/>
      <c r="AC72" s="15"/>
    </row>
    <row r="73" spans="1:29" ht="18.75" customHeight="1" x14ac:dyDescent="0.3">
      <c r="A73" s="13" t="s">
        <v>30</v>
      </c>
      <c r="B73" s="19" t="s">
        <v>65</v>
      </c>
      <c r="C73" s="13">
        <v>2020</v>
      </c>
      <c r="D73" s="13">
        <v>2025</v>
      </c>
      <c r="E73" s="19" t="s">
        <v>23</v>
      </c>
      <c r="F73" s="22" t="s">
        <v>46</v>
      </c>
      <c r="G73" s="22" t="s">
        <v>46</v>
      </c>
      <c r="H73" s="22" t="s">
        <v>69</v>
      </c>
      <c r="I73" s="11" t="s">
        <v>4</v>
      </c>
      <c r="J73" s="7">
        <f t="shared" si="27"/>
        <v>8165.4699999999993</v>
      </c>
      <c r="K73" s="7">
        <f>K74+K75+K76</f>
        <v>0</v>
      </c>
      <c r="L73" s="7">
        <f t="shared" ref="L73:R73" si="41">L74+L75+L76</f>
        <v>2300</v>
      </c>
      <c r="M73" s="7">
        <f t="shared" si="41"/>
        <v>3565.47</v>
      </c>
      <c r="N73" s="7">
        <f t="shared" si="41"/>
        <v>0</v>
      </c>
      <c r="O73" s="7">
        <f t="shared" si="41"/>
        <v>2300</v>
      </c>
      <c r="P73" s="7">
        <f t="shared" ref="P73:Q73" si="42">P74+P75+P76</f>
        <v>0</v>
      </c>
      <c r="Q73" s="7">
        <f t="shared" si="42"/>
        <v>0</v>
      </c>
      <c r="R73" s="7">
        <f t="shared" si="41"/>
        <v>0</v>
      </c>
      <c r="S73" s="13" t="s">
        <v>6</v>
      </c>
      <c r="T73" s="13" t="s">
        <v>6</v>
      </c>
      <c r="U73" s="13" t="s">
        <v>6</v>
      </c>
      <c r="V73" s="13" t="s">
        <v>6</v>
      </c>
      <c r="W73" s="13" t="s">
        <v>6</v>
      </c>
      <c r="X73" s="28" t="s">
        <v>6</v>
      </c>
      <c r="Y73" s="13" t="s">
        <v>6</v>
      </c>
      <c r="Z73" s="13" t="s">
        <v>6</v>
      </c>
      <c r="AA73" s="13" t="s">
        <v>6</v>
      </c>
      <c r="AB73" s="13" t="s">
        <v>6</v>
      </c>
      <c r="AC73" s="13" t="s">
        <v>6</v>
      </c>
    </row>
    <row r="74" spans="1:29" ht="36" customHeight="1" x14ac:dyDescent="0.3">
      <c r="A74" s="14"/>
      <c r="B74" s="20"/>
      <c r="C74" s="14"/>
      <c r="D74" s="14"/>
      <c r="E74" s="20"/>
      <c r="F74" s="23"/>
      <c r="G74" s="23"/>
      <c r="H74" s="23"/>
      <c r="I74" s="11" t="s">
        <v>53</v>
      </c>
      <c r="J74" s="7">
        <f t="shared" si="27"/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14"/>
      <c r="T74" s="14"/>
      <c r="U74" s="14"/>
      <c r="V74" s="14"/>
      <c r="W74" s="14"/>
      <c r="X74" s="29"/>
      <c r="Y74" s="14"/>
      <c r="Z74" s="14"/>
      <c r="AA74" s="14"/>
      <c r="AB74" s="14"/>
      <c r="AC74" s="14"/>
    </row>
    <row r="75" spans="1:29" ht="36" customHeight="1" x14ac:dyDescent="0.3">
      <c r="A75" s="14"/>
      <c r="B75" s="20"/>
      <c r="C75" s="14"/>
      <c r="D75" s="14"/>
      <c r="E75" s="20"/>
      <c r="F75" s="23"/>
      <c r="G75" s="23"/>
      <c r="H75" s="23"/>
      <c r="I75" s="11" t="s">
        <v>54</v>
      </c>
      <c r="J75" s="7">
        <f t="shared" si="27"/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14"/>
      <c r="T75" s="14"/>
      <c r="U75" s="14"/>
      <c r="V75" s="14"/>
      <c r="W75" s="14"/>
      <c r="X75" s="29"/>
      <c r="Y75" s="14"/>
      <c r="Z75" s="14"/>
      <c r="AA75" s="14"/>
      <c r="AB75" s="14"/>
      <c r="AC75" s="14"/>
    </row>
    <row r="76" spans="1:29" ht="36" customHeight="1" x14ac:dyDescent="0.3">
      <c r="A76" s="15"/>
      <c r="B76" s="21"/>
      <c r="C76" s="15"/>
      <c r="D76" s="15"/>
      <c r="E76" s="21"/>
      <c r="F76" s="24"/>
      <c r="G76" s="24"/>
      <c r="H76" s="24"/>
      <c r="I76" s="11" t="s">
        <v>5</v>
      </c>
      <c r="J76" s="7">
        <f t="shared" si="27"/>
        <v>8165.4699999999993</v>
      </c>
      <c r="K76" s="7">
        <v>0</v>
      </c>
      <c r="L76" s="7">
        <v>2300</v>
      </c>
      <c r="M76" s="7">
        <v>3565.47</v>
      </c>
      <c r="N76" s="7">
        <v>0</v>
      </c>
      <c r="O76" s="7">
        <v>2300</v>
      </c>
      <c r="P76" s="7">
        <v>0</v>
      </c>
      <c r="Q76" s="7">
        <v>0</v>
      </c>
      <c r="R76" s="7">
        <v>0</v>
      </c>
      <c r="S76" s="15"/>
      <c r="T76" s="15"/>
      <c r="U76" s="15"/>
      <c r="V76" s="15"/>
      <c r="W76" s="15"/>
      <c r="X76" s="30"/>
      <c r="Y76" s="15"/>
      <c r="Z76" s="15"/>
      <c r="AA76" s="15"/>
      <c r="AB76" s="15"/>
      <c r="AC76" s="15"/>
    </row>
    <row r="77" spans="1:29" ht="18.75" customHeight="1" x14ac:dyDescent="0.3">
      <c r="A77" s="13" t="s">
        <v>101</v>
      </c>
      <c r="B77" s="19" t="s">
        <v>66</v>
      </c>
      <c r="C77" s="13">
        <v>2020</v>
      </c>
      <c r="D77" s="13">
        <v>2025</v>
      </c>
      <c r="E77" s="19" t="s">
        <v>19</v>
      </c>
      <c r="F77" s="22" t="s">
        <v>6</v>
      </c>
      <c r="G77" s="22" t="s">
        <v>6</v>
      </c>
      <c r="H77" s="22" t="s">
        <v>6</v>
      </c>
      <c r="I77" s="11" t="s">
        <v>4</v>
      </c>
      <c r="J77" s="7">
        <f t="shared" si="27"/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13" t="s">
        <v>6</v>
      </c>
      <c r="T77" s="13" t="s">
        <v>6</v>
      </c>
      <c r="U77" s="13" t="s">
        <v>6</v>
      </c>
      <c r="V77" s="13" t="s">
        <v>6</v>
      </c>
      <c r="W77" s="13" t="s">
        <v>6</v>
      </c>
      <c r="X77" s="28" t="s">
        <v>6</v>
      </c>
      <c r="Y77" s="13" t="s">
        <v>6</v>
      </c>
      <c r="Z77" s="13" t="s">
        <v>6</v>
      </c>
      <c r="AA77" s="13" t="s">
        <v>6</v>
      </c>
      <c r="AB77" s="13" t="s">
        <v>6</v>
      </c>
      <c r="AC77" s="13" t="s">
        <v>6</v>
      </c>
    </row>
    <row r="78" spans="1:29" ht="35.25" customHeight="1" x14ac:dyDescent="0.3">
      <c r="A78" s="14"/>
      <c r="B78" s="20"/>
      <c r="C78" s="14"/>
      <c r="D78" s="14"/>
      <c r="E78" s="20"/>
      <c r="F78" s="23"/>
      <c r="G78" s="23"/>
      <c r="H78" s="23"/>
      <c r="I78" s="11" t="s">
        <v>53</v>
      </c>
      <c r="J78" s="7">
        <f t="shared" si="27"/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14"/>
      <c r="T78" s="14"/>
      <c r="U78" s="14"/>
      <c r="V78" s="14"/>
      <c r="W78" s="14"/>
      <c r="X78" s="29"/>
      <c r="Y78" s="14"/>
      <c r="Z78" s="14"/>
      <c r="AA78" s="14"/>
      <c r="AB78" s="14"/>
      <c r="AC78" s="14"/>
    </row>
    <row r="79" spans="1:29" ht="35.25" customHeight="1" x14ac:dyDescent="0.3">
      <c r="A79" s="14"/>
      <c r="B79" s="20"/>
      <c r="C79" s="14"/>
      <c r="D79" s="14"/>
      <c r="E79" s="20"/>
      <c r="F79" s="23"/>
      <c r="G79" s="23"/>
      <c r="H79" s="23"/>
      <c r="I79" s="11" t="s">
        <v>54</v>
      </c>
      <c r="J79" s="7">
        <f t="shared" si="27"/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14"/>
      <c r="T79" s="14"/>
      <c r="U79" s="14"/>
      <c r="V79" s="14"/>
      <c r="W79" s="14"/>
      <c r="X79" s="29"/>
      <c r="Y79" s="14"/>
      <c r="Z79" s="14"/>
      <c r="AA79" s="14"/>
      <c r="AB79" s="14"/>
      <c r="AC79" s="14"/>
    </row>
    <row r="80" spans="1:29" ht="35.25" customHeight="1" x14ac:dyDescent="0.3">
      <c r="A80" s="15"/>
      <c r="B80" s="21"/>
      <c r="C80" s="15"/>
      <c r="D80" s="15"/>
      <c r="E80" s="21"/>
      <c r="F80" s="24"/>
      <c r="G80" s="24"/>
      <c r="H80" s="24"/>
      <c r="I80" s="11" t="s">
        <v>5</v>
      </c>
      <c r="J80" s="7">
        <f t="shared" si="27"/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15"/>
      <c r="T80" s="15"/>
      <c r="U80" s="15"/>
      <c r="V80" s="15"/>
      <c r="W80" s="15"/>
      <c r="X80" s="30"/>
      <c r="Y80" s="15"/>
      <c r="Z80" s="15"/>
      <c r="AA80" s="15"/>
      <c r="AB80" s="15"/>
      <c r="AC80" s="15"/>
    </row>
    <row r="81" spans="1:29" ht="18.75" customHeight="1" x14ac:dyDescent="0.3">
      <c r="A81" s="13" t="s">
        <v>31</v>
      </c>
      <c r="B81" s="19" t="s">
        <v>67</v>
      </c>
      <c r="C81" s="13">
        <v>2020</v>
      </c>
      <c r="D81" s="13">
        <v>2025</v>
      </c>
      <c r="E81" s="19" t="s">
        <v>19</v>
      </c>
      <c r="F81" s="22" t="s">
        <v>6</v>
      </c>
      <c r="G81" s="22" t="s">
        <v>6</v>
      </c>
      <c r="H81" s="22" t="s">
        <v>6</v>
      </c>
      <c r="I81" s="11" t="s">
        <v>4</v>
      </c>
      <c r="J81" s="7">
        <f t="shared" si="27"/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13" t="s">
        <v>6</v>
      </c>
      <c r="T81" s="13" t="s">
        <v>6</v>
      </c>
      <c r="U81" s="13" t="s">
        <v>6</v>
      </c>
      <c r="V81" s="13" t="s">
        <v>6</v>
      </c>
      <c r="W81" s="13" t="s">
        <v>6</v>
      </c>
      <c r="X81" s="28" t="s">
        <v>6</v>
      </c>
      <c r="Y81" s="13" t="s">
        <v>6</v>
      </c>
      <c r="Z81" s="13" t="s">
        <v>6</v>
      </c>
      <c r="AA81" s="13" t="s">
        <v>6</v>
      </c>
      <c r="AB81" s="13" t="s">
        <v>6</v>
      </c>
      <c r="AC81" s="13" t="s">
        <v>6</v>
      </c>
    </row>
    <row r="82" spans="1:29" ht="33.75" customHeight="1" x14ac:dyDescent="0.3">
      <c r="A82" s="14"/>
      <c r="B82" s="20"/>
      <c r="C82" s="14"/>
      <c r="D82" s="14"/>
      <c r="E82" s="20"/>
      <c r="F82" s="23"/>
      <c r="G82" s="23"/>
      <c r="H82" s="23"/>
      <c r="I82" s="11" t="s">
        <v>53</v>
      </c>
      <c r="J82" s="7">
        <f t="shared" si="27"/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14"/>
      <c r="T82" s="14"/>
      <c r="U82" s="14"/>
      <c r="V82" s="14"/>
      <c r="W82" s="14"/>
      <c r="X82" s="29"/>
      <c r="Y82" s="14"/>
      <c r="Z82" s="14"/>
      <c r="AA82" s="14"/>
      <c r="AB82" s="14"/>
      <c r="AC82" s="14"/>
    </row>
    <row r="83" spans="1:29" ht="33.75" customHeight="1" x14ac:dyDescent="0.3">
      <c r="A83" s="14"/>
      <c r="B83" s="20"/>
      <c r="C83" s="14"/>
      <c r="D83" s="14"/>
      <c r="E83" s="20"/>
      <c r="F83" s="23"/>
      <c r="G83" s="23"/>
      <c r="H83" s="23"/>
      <c r="I83" s="11" t="s">
        <v>54</v>
      </c>
      <c r="J83" s="7">
        <f t="shared" si="27"/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14"/>
      <c r="T83" s="14"/>
      <c r="U83" s="14"/>
      <c r="V83" s="14"/>
      <c r="W83" s="14"/>
      <c r="X83" s="29"/>
      <c r="Y83" s="14"/>
      <c r="Z83" s="14"/>
      <c r="AA83" s="14"/>
      <c r="AB83" s="14"/>
      <c r="AC83" s="14"/>
    </row>
    <row r="84" spans="1:29" ht="33.75" customHeight="1" x14ac:dyDescent="0.3">
      <c r="A84" s="15"/>
      <c r="B84" s="21"/>
      <c r="C84" s="15"/>
      <c r="D84" s="15"/>
      <c r="E84" s="21"/>
      <c r="F84" s="24"/>
      <c r="G84" s="24"/>
      <c r="H84" s="24"/>
      <c r="I84" s="11" t="s">
        <v>5</v>
      </c>
      <c r="J84" s="7">
        <f t="shared" si="27"/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15"/>
      <c r="T84" s="15"/>
      <c r="U84" s="15"/>
      <c r="V84" s="15"/>
      <c r="W84" s="15"/>
      <c r="X84" s="30"/>
      <c r="Y84" s="15"/>
      <c r="Z84" s="15"/>
      <c r="AA84" s="15"/>
      <c r="AB84" s="15"/>
      <c r="AC84" s="15"/>
    </row>
    <row r="85" spans="1:29" ht="19.5" customHeight="1" x14ac:dyDescent="0.3">
      <c r="A85" s="13" t="s">
        <v>32</v>
      </c>
      <c r="B85" s="19" t="s">
        <v>68</v>
      </c>
      <c r="C85" s="13">
        <v>2020</v>
      </c>
      <c r="D85" s="13">
        <v>2025</v>
      </c>
      <c r="E85" s="19" t="s">
        <v>19</v>
      </c>
      <c r="F85" s="22" t="s">
        <v>6</v>
      </c>
      <c r="G85" s="22" t="s">
        <v>6</v>
      </c>
      <c r="H85" s="25" t="s">
        <v>6</v>
      </c>
      <c r="I85" s="11" t="s">
        <v>4</v>
      </c>
      <c r="J85" s="7">
        <f t="shared" si="27"/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13" t="s">
        <v>6</v>
      </c>
      <c r="T85" s="13" t="s">
        <v>6</v>
      </c>
      <c r="U85" s="13" t="s">
        <v>6</v>
      </c>
      <c r="V85" s="13" t="s">
        <v>6</v>
      </c>
      <c r="W85" s="13" t="s">
        <v>6</v>
      </c>
      <c r="X85" s="28" t="s">
        <v>6</v>
      </c>
      <c r="Y85" s="13" t="s">
        <v>6</v>
      </c>
      <c r="Z85" s="13" t="s">
        <v>6</v>
      </c>
      <c r="AA85" s="13" t="s">
        <v>6</v>
      </c>
      <c r="AB85" s="13" t="s">
        <v>6</v>
      </c>
      <c r="AC85" s="13" t="s">
        <v>6</v>
      </c>
    </row>
    <row r="86" spans="1:29" ht="33" customHeight="1" x14ac:dyDescent="0.3">
      <c r="A86" s="14"/>
      <c r="B86" s="20"/>
      <c r="C86" s="14"/>
      <c r="D86" s="14"/>
      <c r="E86" s="20"/>
      <c r="F86" s="23"/>
      <c r="G86" s="23"/>
      <c r="H86" s="26"/>
      <c r="I86" s="11" t="s">
        <v>53</v>
      </c>
      <c r="J86" s="7">
        <f t="shared" si="27"/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14"/>
      <c r="T86" s="14"/>
      <c r="U86" s="14"/>
      <c r="V86" s="14"/>
      <c r="W86" s="14"/>
      <c r="X86" s="29"/>
      <c r="Y86" s="14"/>
      <c r="Z86" s="14"/>
      <c r="AA86" s="14"/>
      <c r="AB86" s="14"/>
      <c r="AC86" s="14"/>
    </row>
    <row r="87" spans="1:29" ht="33" customHeight="1" x14ac:dyDescent="0.3">
      <c r="A87" s="14"/>
      <c r="B87" s="20"/>
      <c r="C87" s="14"/>
      <c r="D87" s="14"/>
      <c r="E87" s="20"/>
      <c r="F87" s="23"/>
      <c r="G87" s="23"/>
      <c r="H87" s="26"/>
      <c r="I87" s="11" t="s">
        <v>54</v>
      </c>
      <c r="J87" s="7">
        <f t="shared" si="27"/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14"/>
      <c r="T87" s="14"/>
      <c r="U87" s="14"/>
      <c r="V87" s="14"/>
      <c r="W87" s="14"/>
      <c r="X87" s="29"/>
      <c r="Y87" s="14"/>
      <c r="Z87" s="14"/>
      <c r="AA87" s="14"/>
      <c r="AB87" s="14"/>
      <c r="AC87" s="14"/>
    </row>
    <row r="88" spans="1:29" ht="33" customHeight="1" x14ac:dyDescent="0.3">
      <c r="A88" s="15"/>
      <c r="B88" s="21"/>
      <c r="C88" s="15"/>
      <c r="D88" s="15"/>
      <c r="E88" s="21"/>
      <c r="F88" s="24"/>
      <c r="G88" s="24"/>
      <c r="H88" s="27"/>
      <c r="I88" s="11" t="s">
        <v>5</v>
      </c>
      <c r="J88" s="7">
        <f t="shared" si="27"/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15"/>
      <c r="T88" s="15"/>
      <c r="U88" s="15"/>
      <c r="V88" s="15"/>
      <c r="W88" s="15"/>
      <c r="X88" s="30"/>
      <c r="Y88" s="15"/>
      <c r="Z88" s="15"/>
      <c r="AA88" s="15"/>
      <c r="AB88" s="15"/>
      <c r="AC88" s="15"/>
    </row>
    <row r="89" spans="1:29" ht="23.25" customHeight="1" x14ac:dyDescent="0.3">
      <c r="A89" s="16" t="s">
        <v>75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8"/>
    </row>
    <row r="90" spans="1:29" ht="18" customHeight="1" x14ac:dyDescent="0.3">
      <c r="A90" s="13" t="s">
        <v>70</v>
      </c>
      <c r="B90" s="19" t="s">
        <v>71</v>
      </c>
      <c r="C90" s="13">
        <v>2020</v>
      </c>
      <c r="D90" s="13">
        <v>2025</v>
      </c>
      <c r="E90" s="19" t="s">
        <v>73</v>
      </c>
      <c r="F90" s="22" t="s">
        <v>6</v>
      </c>
      <c r="G90" s="22" t="s">
        <v>6</v>
      </c>
      <c r="H90" s="25" t="s">
        <v>6</v>
      </c>
      <c r="I90" s="11" t="s">
        <v>4</v>
      </c>
      <c r="J90" s="7">
        <f>SUM(K90:R90)</f>
        <v>0</v>
      </c>
      <c r="K90" s="7">
        <f>K91+K92+K93</f>
        <v>0</v>
      </c>
      <c r="L90" s="7">
        <f t="shared" ref="L90:R90" si="43">L91+L92+L93</f>
        <v>0</v>
      </c>
      <c r="M90" s="7">
        <f t="shared" si="43"/>
        <v>0</v>
      </c>
      <c r="N90" s="7">
        <f t="shared" si="43"/>
        <v>0</v>
      </c>
      <c r="O90" s="7">
        <f t="shared" si="43"/>
        <v>0</v>
      </c>
      <c r="P90" s="7">
        <f t="shared" ref="P90:Q90" si="44">P91+P92+P93</f>
        <v>0</v>
      </c>
      <c r="Q90" s="7">
        <f t="shared" si="44"/>
        <v>0</v>
      </c>
      <c r="R90" s="7">
        <f t="shared" si="43"/>
        <v>0</v>
      </c>
      <c r="S90" s="13" t="s">
        <v>6</v>
      </c>
      <c r="T90" s="13" t="s">
        <v>6</v>
      </c>
      <c r="U90" s="13" t="s">
        <v>6</v>
      </c>
      <c r="V90" s="13" t="s">
        <v>6</v>
      </c>
      <c r="W90" s="13" t="s">
        <v>6</v>
      </c>
      <c r="X90" s="28" t="s">
        <v>6</v>
      </c>
      <c r="Y90" s="13" t="s">
        <v>6</v>
      </c>
      <c r="Z90" s="13" t="s">
        <v>6</v>
      </c>
      <c r="AA90" s="13" t="s">
        <v>6</v>
      </c>
      <c r="AB90" s="13" t="s">
        <v>6</v>
      </c>
      <c r="AC90" s="13" t="s">
        <v>6</v>
      </c>
    </row>
    <row r="91" spans="1:29" ht="33" customHeight="1" x14ac:dyDescent="0.3">
      <c r="A91" s="14"/>
      <c r="B91" s="20"/>
      <c r="C91" s="14"/>
      <c r="D91" s="14"/>
      <c r="E91" s="20"/>
      <c r="F91" s="23"/>
      <c r="G91" s="23"/>
      <c r="H91" s="26"/>
      <c r="I91" s="11" t="s">
        <v>53</v>
      </c>
      <c r="J91" s="7">
        <f t="shared" ref="J91:J97" si="45">SUM(K91:R91)</f>
        <v>0</v>
      </c>
      <c r="K91" s="7">
        <f>K95</f>
        <v>0</v>
      </c>
      <c r="L91" s="7">
        <f t="shared" ref="L91:R91" si="46">L95</f>
        <v>0</v>
      </c>
      <c r="M91" s="7">
        <f t="shared" si="46"/>
        <v>0</v>
      </c>
      <c r="N91" s="7">
        <f t="shared" si="46"/>
        <v>0</v>
      </c>
      <c r="O91" s="7">
        <f t="shared" si="46"/>
        <v>0</v>
      </c>
      <c r="P91" s="7">
        <f t="shared" ref="P91:Q91" si="47">P95</f>
        <v>0</v>
      </c>
      <c r="Q91" s="7">
        <f t="shared" si="47"/>
        <v>0</v>
      </c>
      <c r="R91" s="7">
        <f t="shared" si="46"/>
        <v>0</v>
      </c>
      <c r="S91" s="14"/>
      <c r="T91" s="14"/>
      <c r="U91" s="14"/>
      <c r="V91" s="14"/>
      <c r="W91" s="14"/>
      <c r="X91" s="29"/>
      <c r="Y91" s="14"/>
      <c r="Z91" s="14"/>
      <c r="AA91" s="14"/>
      <c r="AB91" s="14"/>
      <c r="AC91" s="14"/>
    </row>
    <row r="92" spans="1:29" ht="33" customHeight="1" x14ac:dyDescent="0.3">
      <c r="A92" s="14"/>
      <c r="B92" s="20"/>
      <c r="C92" s="14"/>
      <c r="D92" s="14"/>
      <c r="E92" s="20"/>
      <c r="F92" s="23"/>
      <c r="G92" s="23"/>
      <c r="H92" s="26"/>
      <c r="I92" s="11" t="s">
        <v>54</v>
      </c>
      <c r="J92" s="7">
        <f t="shared" si="45"/>
        <v>0</v>
      </c>
      <c r="K92" s="7">
        <f>K96</f>
        <v>0</v>
      </c>
      <c r="L92" s="7">
        <f t="shared" ref="L92:R92" si="48">L96</f>
        <v>0</v>
      </c>
      <c r="M92" s="7">
        <f t="shared" si="48"/>
        <v>0</v>
      </c>
      <c r="N92" s="7">
        <f t="shared" si="48"/>
        <v>0</v>
      </c>
      <c r="O92" s="7">
        <f t="shared" si="48"/>
        <v>0</v>
      </c>
      <c r="P92" s="7">
        <f t="shared" ref="P92:Q92" si="49">P96</f>
        <v>0</v>
      </c>
      <c r="Q92" s="7">
        <f t="shared" si="49"/>
        <v>0</v>
      </c>
      <c r="R92" s="7">
        <f t="shared" si="48"/>
        <v>0</v>
      </c>
      <c r="S92" s="14"/>
      <c r="T92" s="14"/>
      <c r="U92" s="14"/>
      <c r="V92" s="14"/>
      <c r="W92" s="14"/>
      <c r="X92" s="29"/>
      <c r="Y92" s="14"/>
      <c r="Z92" s="14"/>
      <c r="AA92" s="14"/>
      <c r="AB92" s="14"/>
      <c r="AC92" s="14"/>
    </row>
    <row r="93" spans="1:29" ht="33" customHeight="1" x14ac:dyDescent="0.3">
      <c r="A93" s="15"/>
      <c r="B93" s="21"/>
      <c r="C93" s="15"/>
      <c r="D93" s="15"/>
      <c r="E93" s="21"/>
      <c r="F93" s="24"/>
      <c r="G93" s="24"/>
      <c r="H93" s="27"/>
      <c r="I93" s="11" t="s">
        <v>5</v>
      </c>
      <c r="J93" s="7">
        <f t="shared" si="45"/>
        <v>0</v>
      </c>
      <c r="K93" s="7">
        <f>K97</f>
        <v>0</v>
      </c>
      <c r="L93" s="7">
        <f t="shared" ref="L93:R93" si="50">L97</f>
        <v>0</v>
      </c>
      <c r="M93" s="7">
        <f t="shared" si="50"/>
        <v>0</v>
      </c>
      <c r="N93" s="7">
        <f t="shared" si="50"/>
        <v>0</v>
      </c>
      <c r="O93" s="7">
        <f t="shared" si="50"/>
        <v>0</v>
      </c>
      <c r="P93" s="7">
        <f t="shared" ref="P93:Q93" si="51">P97</f>
        <v>0</v>
      </c>
      <c r="Q93" s="7">
        <f t="shared" si="51"/>
        <v>0</v>
      </c>
      <c r="R93" s="7">
        <f t="shared" si="50"/>
        <v>0</v>
      </c>
      <c r="S93" s="15"/>
      <c r="T93" s="15"/>
      <c r="U93" s="15"/>
      <c r="V93" s="15"/>
      <c r="W93" s="15"/>
      <c r="X93" s="30"/>
      <c r="Y93" s="15"/>
      <c r="Z93" s="15"/>
      <c r="AA93" s="15"/>
      <c r="AB93" s="15"/>
      <c r="AC93" s="15"/>
    </row>
    <row r="94" spans="1:29" ht="18" customHeight="1" x14ac:dyDescent="0.3">
      <c r="A94" s="31" t="s">
        <v>72</v>
      </c>
      <c r="B94" s="33" t="s">
        <v>74</v>
      </c>
      <c r="C94" s="13">
        <v>2020</v>
      </c>
      <c r="D94" s="13">
        <v>2025</v>
      </c>
      <c r="E94" s="19" t="s">
        <v>73</v>
      </c>
      <c r="F94" s="22" t="s">
        <v>6</v>
      </c>
      <c r="G94" s="22" t="s">
        <v>6</v>
      </c>
      <c r="H94" s="25" t="s">
        <v>6</v>
      </c>
      <c r="I94" s="11" t="s">
        <v>4</v>
      </c>
      <c r="J94" s="7">
        <f t="shared" si="45"/>
        <v>0</v>
      </c>
      <c r="K94" s="7">
        <f>K95+K96+K97</f>
        <v>0</v>
      </c>
      <c r="L94" s="7">
        <f t="shared" ref="L94:R94" si="52">L95+L96+L97</f>
        <v>0</v>
      </c>
      <c r="M94" s="7">
        <f t="shared" si="52"/>
        <v>0</v>
      </c>
      <c r="N94" s="7">
        <f t="shared" si="52"/>
        <v>0</v>
      </c>
      <c r="O94" s="7">
        <f t="shared" si="52"/>
        <v>0</v>
      </c>
      <c r="P94" s="7">
        <f t="shared" ref="P94:Q94" si="53">P95+P96+P97</f>
        <v>0</v>
      </c>
      <c r="Q94" s="7">
        <f t="shared" si="53"/>
        <v>0</v>
      </c>
      <c r="R94" s="7">
        <f t="shared" si="52"/>
        <v>0</v>
      </c>
      <c r="S94" s="13" t="s">
        <v>6</v>
      </c>
      <c r="T94" s="13" t="s">
        <v>6</v>
      </c>
      <c r="U94" s="13" t="s">
        <v>6</v>
      </c>
      <c r="V94" s="13" t="s">
        <v>6</v>
      </c>
      <c r="W94" s="13" t="s">
        <v>6</v>
      </c>
      <c r="X94" s="28" t="s">
        <v>6</v>
      </c>
      <c r="Y94" s="13" t="s">
        <v>6</v>
      </c>
      <c r="Z94" s="13" t="s">
        <v>6</v>
      </c>
      <c r="AA94" s="13" t="s">
        <v>6</v>
      </c>
      <c r="AB94" s="13" t="s">
        <v>6</v>
      </c>
      <c r="AC94" s="13" t="s">
        <v>6</v>
      </c>
    </row>
    <row r="95" spans="1:29" ht="33" customHeight="1" x14ac:dyDescent="0.3">
      <c r="A95" s="31"/>
      <c r="B95" s="33"/>
      <c r="C95" s="14"/>
      <c r="D95" s="14"/>
      <c r="E95" s="20"/>
      <c r="F95" s="23"/>
      <c r="G95" s="23"/>
      <c r="H95" s="26"/>
      <c r="I95" s="11" t="s">
        <v>53</v>
      </c>
      <c r="J95" s="7">
        <f t="shared" si="45"/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14"/>
      <c r="T95" s="14"/>
      <c r="U95" s="14"/>
      <c r="V95" s="14"/>
      <c r="W95" s="14"/>
      <c r="X95" s="29"/>
      <c r="Y95" s="14"/>
      <c r="Z95" s="14"/>
      <c r="AA95" s="14"/>
      <c r="AB95" s="14"/>
      <c r="AC95" s="14"/>
    </row>
    <row r="96" spans="1:29" ht="33" customHeight="1" x14ac:dyDescent="0.3">
      <c r="A96" s="31"/>
      <c r="B96" s="33"/>
      <c r="C96" s="14"/>
      <c r="D96" s="14"/>
      <c r="E96" s="20"/>
      <c r="F96" s="23"/>
      <c r="G96" s="23"/>
      <c r="H96" s="26"/>
      <c r="I96" s="11" t="s">
        <v>54</v>
      </c>
      <c r="J96" s="7">
        <f t="shared" si="45"/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14"/>
      <c r="T96" s="14"/>
      <c r="U96" s="14"/>
      <c r="V96" s="14"/>
      <c r="W96" s="14"/>
      <c r="X96" s="29"/>
      <c r="Y96" s="14"/>
      <c r="Z96" s="14"/>
      <c r="AA96" s="14"/>
      <c r="AB96" s="14"/>
      <c r="AC96" s="14"/>
    </row>
    <row r="97" spans="1:29" ht="33" customHeight="1" x14ac:dyDescent="0.3">
      <c r="A97" s="31"/>
      <c r="B97" s="33"/>
      <c r="C97" s="15"/>
      <c r="D97" s="15"/>
      <c r="E97" s="21"/>
      <c r="F97" s="24"/>
      <c r="G97" s="24"/>
      <c r="H97" s="27"/>
      <c r="I97" s="11" t="s">
        <v>5</v>
      </c>
      <c r="J97" s="7">
        <f t="shared" si="45"/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15"/>
      <c r="T97" s="15"/>
      <c r="U97" s="15"/>
      <c r="V97" s="15"/>
      <c r="W97" s="15"/>
      <c r="X97" s="30"/>
      <c r="Y97" s="15"/>
      <c r="Z97" s="15"/>
      <c r="AA97" s="15"/>
      <c r="AB97" s="15"/>
      <c r="AC97" s="15"/>
    </row>
    <row r="98" spans="1:29" ht="21" customHeight="1" x14ac:dyDescent="0.3">
      <c r="A98" s="16" t="s">
        <v>85</v>
      </c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8"/>
    </row>
    <row r="99" spans="1:29" ht="18" customHeight="1" x14ac:dyDescent="0.3">
      <c r="A99" s="31" t="s">
        <v>77</v>
      </c>
      <c r="B99" s="33" t="s">
        <v>97</v>
      </c>
      <c r="C99" s="13">
        <v>2020</v>
      </c>
      <c r="D99" s="13">
        <v>2025</v>
      </c>
      <c r="E99" s="19" t="s">
        <v>73</v>
      </c>
      <c r="F99" s="56" t="s">
        <v>6</v>
      </c>
      <c r="G99" s="56" t="s">
        <v>6</v>
      </c>
      <c r="H99" s="55" t="s">
        <v>6</v>
      </c>
      <c r="I99" s="11" t="s">
        <v>4</v>
      </c>
      <c r="J99" s="7">
        <f>SUM(K99:R99)</f>
        <v>6396828.79</v>
      </c>
      <c r="K99" s="7">
        <f>K100+K101+K102</f>
        <v>0</v>
      </c>
      <c r="L99" s="7">
        <f t="shared" ref="L99:R99" si="54">L100+L101+L102</f>
        <v>0</v>
      </c>
      <c r="M99" s="7">
        <f t="shared" si="54"/>
        <v>0</v>
      </c>
      <c r="N99" s="7">
        <f t="shared" si="54"/>
        <v>3197996.81</v>
      </c>
      <c r="O99" s="7">
        <f t="shared" si="54"/>
        <v>3198831.98</v>
      </c>
      <c r="P99" s="7">
        <f t="shared" ref="P99:Q99" si="55">P100+P101+P102</f>
        <v>0</v>
      </c>
      <c r="Q99" s="7">
        <f t="shared" si="55"/>
        <v>0</v>
      </c>
      <c r="R99" s="7">
        <f t="shared" si="54"/>
        <v>0</v>
      </c>
      <c r="S99" s="13" t="s">
        <v>6</v>
      </c>
      <c r="T99" s="13" t="s">
        <v>6</v>
      </c>
      <c r="U99" s="13" t="s">
        <v>6</v>
      </c>
      <c r="V99" s="13" t="s">
        <v>6</v>
      </c>
      <c r="W99" s="13" t="s">
        <v>6</v>
      </c>
      <c r="X99" s="28" t="s">
        <v>6</v>
      </c>
      <c r="Y99" s="13" t="s">
        <v>6</v>
      </c>
      <c r="Z99" s="13" t="s">
        <v>6</v>
      </c>
      <c r="AA99" s="13" t="s">
        <v>6</v>
      </c>
      <c r="AB99" s="13" t="s">
        <v>6</v>
      </c>
      <c r="AC99" s="13" t="s">
        <v>6</v>
      </c>
    </row>
    <row r="100" spans="1:29" ht="33" customHeight="1" x14ac:dyDescent="0.3">
      <c r="A100" s="31"/>
      <c r="B100" s="33"/>
      <c r="C100" s="14"/>
      <c r="D100" s="14"/>
      <c r="E100" s="20"/>
      <c r="F100" s="56"/>
      <c r="G100" s="56"/>
      <c r="H100" s="55"/>
      <c r="I100" s="11" t="s">
        <v>53</v>
      </c>
      <c r="J100" s="7">
        <f t="shared" ref="J100:J114" si="56">SUM(K100:R100)</f>
        <v>0</v>
      </c>
      <c r="K100" s="7">
        <f>K104+K112+K108</f>
        <v>0</v>
      </c>
      <c r="L100" s="7">
        <f t="shared" ref="L100:R100" si="57">L104+L112+L108</f>
        <v>0</v>
      </c>
      <c r="M100" s="7">
        <f t="shared" si="57"/>
        <v>0</v>
      </c>
      <c r="N100" s="7">
        <f t="shared" si="57"/>
        <v>0</v>
      </c>
      <c r="O100" s="7">
        <f t="shared" si="57"/>
        <v>0</v>
      </c>
      <c r="P100" s="7">
        <f t="shared" ref="P100:Q100" si="58">P104+P112+P108</f>
        <v>0</v>
      </c>
      <c r="Q100" s="7">
        <f t="shared" si="58"/>
        <v>0</v>
      </c>
      <c r="R100" s="7">
        <f t="shared" si="57"/>
        <v>0</v>
      </c>
      <c r="S100" s="14"/>
      <c r="T100" s="14"/>
      <c r="U100" s="14"/>
      <c r="V100" s="14"/>
      <c r="W100" s="14"/>
      <c r="X100" s="29"/>
      <c r="Y100" s="14"/>
      <c r="Z100" s="14"/>
      <c r="AA100" s="14"/>
      <c r="AB100" s="14"/>
      <c r="AC100" s="14"/>
    </row>
    <row r="101" spans="1:29" ht="33" customHeight="1" x14ac:dyDescent="0.3">
      <c r="A101" s="31"/>
      <c r="B101" s="33"/>
      <c r="C101" s="14"/>
      <c r="D101" s="14"/>
      <c r="E101" s="20"/>
      <c r="F101" s="56"/>
      <c r="G101" s="56"/>
      <c r="H101" s="55"/>
      <c r="I101" s="11" t="s">
        <v>54</v>
      </c>
      <c r="J101" s="7">
        <f t="shared" si="56"/>
        <v>0</v>
      </c>
      <c r="K101" s="7">
        <f t="shared" ref="K101:R102" si="59">K105+K113+K109</f>
        <v>0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  <c r="P101" s="7">
        <f t="shared" ref="P101:Q101" si="60">P105+P113+P109</f>
        <v>0</v>
      </c>
      <c r="Q101" s="7">
        <f t="shared" si="60"/>
        <v>0</v>
      </c>
      <c r="R101" s="7">
        <f t="shared" si="59"/>
        <v>0</v>
      </c>
      <c r="S101" s="14"/>
      <c r="T101" s="14"/>
      <c r="U101" s="14"/>
      <c r="V101" s="14"/>
      <c r="W101" s="14"/>
      <c r="X101" s="29"/>
      <c r="Y101" s="14"/>
      <c r="Z101" s="14"/>
      <c r="AA101" s="14"/>
      <c r="AB101" s="14"/>
      <c r="AC101" s="14"/>
    </row>
    <row r="102" spans="1:29" ht="29.4" customHeight="1" x14ac:dyDescent="0.3">
      <c r="A102" s="31"/>
      <c r="B102" s="33"/>
      <c r="C102" s="15"/>
      <c r="D102" s="15"/>
      <c r="E102" s="21"/>
      <c r="F102" s="56"/>
      <c r="G102" s="56"/>
      <c r="H102" s="55"/>
      <c r="I102" s="11" t="s">
        <v>5</v>
      </c>
      <c r="J102" s="7">
        <f t="shared" si="56"/>
        <v>6396828.79</v>
      </c>
      <c r="K102" s="7">
        <f t="shared" si="59"/>
        <v>0</v>
      </c>
      <c r="L102" s="7">
        <f t="shared" si="59"/>
        <v>0</v>
      </c>
      <c r="M102" s="7">
        <f t="shared" si="59"/>
        <v>0</v>
      </c>
      <c r="N102" s="7">
        <f t="shared" si="59"/>
        <v>3197996.81</v>
      </c>
      <c r="O102" s="7">
        <f t="shared" si="59"/>
        <v>3198831.98</v>
      </c>
      <c r="P102" s="7">
        <f t="shared" ref="P102:Q102" si="61">P106+P114+P110</f>
        <v>0</v>
      </c>
      <c r="Q102" s="7">
        <f t="shared" si="61"/>
        <v>0</v>
      </c>
      <c r="R102" s="7">
        <f t="shared" si="59"/>
        <v>0</v>
      </c>
      <c r="S102" s="15"/>
      <c r="T102" s="15"/>
      <c r="U102" s="15"/>
      <c r="V102" s="15"/>
      <c r="W102" s="15"/>
      <c r="X102" s="30"/>
      <c r="Y102" s="15"/>
      <c r="Z102" s="15"/>
      <c r="AA102" s="15"/>
      <c r="AB102" s="15"/>
      <c r="AC102" s="15"/>
    </row>
    <row r="103" spans="1:29" ht="22.5" customHeight="1" x14ac:dyDescent="0.3">
      <c r="A103" s="32" t="s">
        <v>78</v>
      </c>
      <c r="B103" s="33" t="s">
        <v>80</v>
      </c>
      <c r="C103" s="13">
        <v>2020</v>
      </c>
      <c r="D103" s="13">
        <v>2025</v>
      </c>
      <c r="E103" s="19" t="s">
        <v>73</v>
      </c>
      <c r="F103" s="56" t="s">
        <v>46</v>
      </c>
      <c r="G103" s="56" t="s">
        <v>83</v>
      </c>
      <c r="H103" s="55" t="s">
        <v>6</v>
      </c>
      <c r="I103" s="11" t="s">
        <v>4</v>
      </c>
      <c r="J103" s="7">
        <f t="shared" si="56"/>
        <v>0</v>
      </c>
      <c r="K103" s="7">
        <f>K104+K105+K106</f>
        <v>0</v>
      </c>
      <c r="L103" s="7">
        <f t="shared" ref="L103:R103" si="62">L104+L105+L106</f>
        <v>0</v>
      </c>
      <c r="M103" s="7">
        <f t="shared" si="62"/>
        <v>0</v>
      </c>
      <c r="N103" s="7">
        <f t="shared" si="62"/>
        <v>0</v>
      </c>
      <c r="O103" s="7">
        <f t="shared" si="62"/>
        <v>0</v>
      </c>
      <c r="P103" s="7">
        <f t="shared" ref="P103:Q103" si="63">P104+P105+P106</f>
        <v>0</v>
      </c>
      <c r="Q103" s="7">
        <f t="shared" si="63"/>
        <v>0</v>
      </c>
      <c r="R103" s="7">
        <f t="shared" si="62"/>
        <v>0</v>
      </c>
      <c r="S103" s="19" t="s">
        <v>82</v>
      </c>
      <c r="T103" s="31" t="s">
        <v>81</v>
      </c>
      <c r="U103" s="31">
        <v>5000</v>
      </c>
      <c r="V103" s="31" t="s">
        <v>6</v>
      </c>
      <c r="W103" s="31">
        <v>5000</v>
      </c>
      <c r="X103" s="28" t="s">
        <v>6</v>
      </c>
      <c r="Y103" s="13" t="s">
        <v>6</v>
      </c>
      <c r="Z103" s="13" t="s">
        <v>6</v>
      </c>
      <c r="AA103" s="13" t="s">
        <v>6</v>
      </c>
      <c r="AB103" s="13" t="s">
        <v>6</v>
      </c>
      <c r="AC103" s="13" t="s">
        <v>6</v>
      </c>
    </row>
    <row r="104" spans="1:29" ht="33" customHeight="1" x14ac:dyDescent="0.3">
      <c r="A104" s="31"/>
      <c r="B104" s="33"/>
      <c r="C104" s="14"/>
      <c r="D104" s="14"/>
      <c r="E104" s="20"/>
      <c r="F104" s="56"/>
      <c r="G104" s="56"/>
      <c r="H104" s="55"/>
      <c r="I104" s="11" t="s">
        <v>53</v>
      </c>
      <c r="J104" s="7">
        <f t="shared" si="56"/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20"/>
      <c r="T104" s="31"/>
      <c r="U104" s="31"/>
      <c r="V104" s="31"/>
      <c r="W104" s="31"/>
      <c r="X104" s="29"/>
      <c r="Y104" s="14"/>
      <c r="Z104" s="14"/>
      <c r="AA104" s="14"/>
      <c r="AB104" s="14"/>
      <c r="AC104" s="14"/>
    </row>
    <row r="105" spans="1:29" ht="33" customHeight="1" x14ac:dyDescent="0.3">
      <c r="A105" s="31"/>
      <c r="B105" s="33"/>
      <c r="C105" s="14"/>
      <c r="D105" s="14"/>
      <c r="E105" s="20"/>
      <c r="F105" s="56"/>
      <c r="G105" s="56"/>
      <c r="H105" s="55"/>
      <c r="I105" s="11" t="s">
        <v>54</v>
      </c>
      <c r="J105" s="7">
        <f t="shared" si="56"/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20"/>
      <c r="T105" s="31"/>
      <c r="U105" s="31"/>
      <c r="V105" s="31"/>
      <c r="W105" s="31"/>
      <c r="X105" s="29"/>
      <c r="Y105" s="14"/>
      <c r="Z105" s="14"/>
      <c r="AA105" s="14"/>
      <c r="AB105" s="14"/>
      <c r="AC105" s="14"/>
    </row>
    <row r="106" spans="1:29" ht="30.6" customHeight="1" x14ac:dyDescent="0.3">
      <c r="A106" s="31"/>
      <c r="B106" s="33"/>
      <c r="C106" s="15"/>
      <c r="D106" s="15"/>
      <c r="E106" s="21"/>
      <c r="F106" s="56"/>
      <c r="G106" s="56"/>
      <c r="H106" s="55"/>
      <c r="I106" s="11" t="s">
        <v>5</v>
      </c>
      <c r="J106" s="7">
        <f t="shared" si="56"/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21"/>
      <c r="T106" s="31"/>
      <c r="U106" s="31"/>
      <c r="V106" s="31"/>
      <c r="W106" s="31"/>
      <c r="X106" s="30"/>
      <c r="Y106" s="15"/>
      <c r="Z106" s="15"/>
      <c r="AA106" s="15"/>
      <c r="AB106" s="15"/>
      <c r="AC106" s="15"/>
    </row>
    <row r="107" spans="1:29" ht="18.75" customHeight="1" x14ac:dyDescent="0.3">
      <c r="A107" s="31" t="s">
        <v>79</v>
      </c>
      <c r="B107" s="33" t="s">
        <v>94</v>
      </c>
      <c r="C107" s="13">
        <v>2020</v>
      </c>
      <c r="D107" s="13">
        <v>2025</v>
      </c>
      <c r="E107" s="19" t="s">
        <v>73</v>
      </c>
      <c r="F107" s="56" t="s">
        <v>46</v>
      </c>
      <c r="G107" s="56" t="s">
        <v>83</v>
      </c>
      <c r="H107" s="55" t="s">
        <v>6</v>
      </c>
      <c r="I107" s="11" t="s">
        <v>4</v>
      </c>
      <c r="J107" s="7">
        <f t="shared" ref="J107:J110" si="64">SUM(K107:R107)</f>
        <v>0</v>
      </c>
      <c r="K107" s="7">
        <f>K108+K109+K110</f>
        <v>0</v>
      </c>
      <c r="L107" s="7">
        <f t="shared" ref="L107:R107" si="65">L108+L109+L110</f>
        <v>0</v>
      </c>
      <c r="M107" s="7">
        <f t="shared" si="65"/>
        <v>0</v>
      </c>
      <c r="N107" s="7">
        <f t="shared" si="65"/>
        <v>0</v>
      </c>
      <c r="O107" s="7">
        <f t="shared" si="65"/>
        <v>0</v>
      </c>
      <c r="P107" s="7">
        <f t="shared" ref="P107:Q107" si="66">P108+P109+P110</f>
        <v>0</v>
      </c>
      <c r="Q107" s="7">
        <f t="shared" si="66"/>
        <v>0</v>
      </c>
      <c r="R107" s="7">
        <f t="shared" si="65"/>
        <v>0</v>
      </c>
      <c r="S107" s="13" t="s">
        <v>6</v>
      </c>
      <c r="T107" s="13" t="s">
        <v>6</v>
      </c>
      <c r="U107" s="13" t="s">
        <v>6</v>
      </c>
      <c r="V107" s="13" t="s">
        <v>6</v>
      </c>
      <c r="W107" s="13" t="s">
        <v>6</v>
      </c>
      <c r="X107" s="28" t="s">
        <v>6</v>
      </c>
      <c r="Y107" s="13" t="s">
        <v>6</v>
      </c>
      <c r="Z107" s="13" t="s">
        <v>6</v>
      </c>
      <c r="AA107" s="13" t="s">
        <v>6</v>
      </c>
      <c r="AB107" s="13" t="s">
        <v>6</v>
      </c>
      <c r="AC107" s="13" t="s">
        <v>6</v>
      </c>
    </row>
    <row r="108" spans="1:29" ht="73.5" customHeight="1" x14ac:dyDescent="0.3">
      <c r="A108" s="31"/>
      <c r="B108" s="33"/>
      <c r="C108" s="14"/>
      <c r="D108" s="14"/>
      <c r="E108" s="20"/>
      <c r="F108" s="56"/>
      <c r="G108" s="56"/>
      <c r="H108" s="55"/>
      <c r="I108" s="11" t="s">
        <v>53</v>
      </c>
      <c r="J108" s="7">
        <f t="shared" si="64"/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14"/>
      <c r="T108" s="14"/>
      <c r="U108" s="14"/>
      <c r="V108" s="14"/>
      <c r="W108" s="14"/>
      <c r="X108" s="29"/>
      <c r="Y108" s="14"/>
      <c r="Z108" s="14"/>
      <c r="AA108" s="14"/>
      <c r="AB108" s="14"/>
      <c r="AC108" s="14"/>
    </row>
    <row r="109" spans="1:29" ht="73.5" customHeight="1" x14ac:dyDescent="0.3">
      <c r="A109" s="31"/>
      <c r="B109" s="33"/>
      <c r="C109" s="14"/>
      <c r="D109" s="14"/>
      <c r="E109" s="20"/>
      <c r="F109" s="56"/>
      <c r="G109" s="56"/>
      <c r="H109" s="55"/>
      <c r="I109" s="11" t="s">
        <v>54</v>
      </c>
      <c r="J109" s="7">
        <f t="shared" si="64"/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14"/>
      <c r="T109" s="14"/>
      <c r="U109" s="14"/>
      <c r="V109" s="14"/>
      <c r="W109" s="14"/>
      <c r="X109" s="29"/>
      <c r="Y109" s="14"/>
      <c r="Z109" s="14"/>
      <c r="AA109" s="14"/>
      <c r="AB109" s="14"/>
      <c r="AC109" s="14"/>
    </row>
    <row r="110" spans="1:29" ht="84" customHeight="1" x14ac:dyDescent="0.3">
      <c r="A110" s="31"/>
      <c r="B110" s="33"/>
      <c r="C110" s="15"/>
      <c r="D110" s="15"/>
      <c r="E110" s="21"/>
      <c r="F110" s="56"/>
      <c r="G110" s="56"/>
      <c r="H110" s="55"/>
      <c r="I110" s="11" t="s">
        <v>5</v>
      </c>
      <c r="J110" s="7">
        <f t="shared" si="64"/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15"/>
      <c r="T110" s="15"/>
      <c r="U110" s="15"/>
      <c r="V110" s="15"/>
      <c r="W110" s="15"/>
      <c r="X110" s="30"/>
      <c r="Y110" s="15"/>
      <c r="Z110" s="15"/>
      <c r="AA110" s="15"/>
      <c r="AB110" s="15"/>
      <c r="AC110" s="15"/>
    </row>
    <row r="111" spans="1:29" ht="18.75" customHeight="1" x14ac:dyDescent="0.3">
      <c r="A111" s="31" t="s">
        <v>93</v>
      </c>
      <c r="B111" s="33" t="s">
        <v>95</v>
      </c>
      <c r="C111" s="13">
        <v>2020</v>
      </c>
      <c r="D111" s="13">
        <v>2025</v>
      </c>
      <c r="E111" s="19" t="s">
        <v>73</v>
      </c>
      <c r="F111" s="56" t="s">
        <v>46</v>
      </c>
      <c r="G111" s="56" t="s">
        <v>83</v>
      </c>
      <c r="H111" s="55" t="s">
        <v>6</v>
      </c>
      <c r="I111" s="11" t="s">
        <v>4</v>
      </c>
      <c r="J111" s="7">
        <f t="shared" si="56"/>
        <v>6396828.79</v>
      </c>
      <c r="K111" s="7">
        <f>K112+K113+K114</f>
        <v>0</v>
      </c>
      <c r="L111" s="7">
        <f t="shared" ref="L111:R111" si="67">L112+L113+L114</f>
        <v>0</v>
      </c>
      <c r="M111" s="7">
        <f t="shared" si="67"/>
        <v>0</v>
      </c>
      <c r="N111" s="7">
        <f t="shared" si="67"/>
        <v>3197996.81</v>
      </c>
      <c r="O111" s="7">
        <f t="shared" si="67"/>
        <v>3198831.98</v>
      </c>
      <c r="P111" s="7">
        <f t="shared" ref="P111:Q111" si="68">P112+P113+P114</f>
        <v>0</v>
      </c>
      <c r="Q111" s="7">
        <f t="shared" si="68"/>
        <v>0</v>
      </c>
      <c r="R111" s="7">
        <f t="shared" si="67"/>
        <v>0</v>
      </c>
      <c r="S111" s="19" t="s">
        <v>89</v>
      </c>
      <c r="T111" s="13" t="s">
        <v>90</v>
      </c>
      <c r="U111" s="13">
        <v>1</v>
      </c>
      <c r="V111" s="13" t="s">
        <v>6</v>
      </c>
      <c r="W111" s="13" t="s">
        <v>6</v>
      </c>
      <c r="X111" s="28">
        <v>1</v>
      </c>
      <c r="Y111" s="13">
        <v>1</v>
      </c>
      <c r="Z111" s="13">
        <v>1</v>
      </c>
      <c r="AA111" s="13" t="s">
        <v>6</v>
      </c>
      <c r="AB111" s="13" t="s">
        <v>6</v>
      </c>
      <c r="AC111" s="13" t="s">
        <v>6</v>
      </c>
    </row>
    <row r="112" spans="1:29" ht="34.799999999999997" customHeight="1" x14ac:dyDescent="0.3">
      <c r="A112" s="31"/>
      <c r="B112" s="33"/>
      <c r="C112" s="14"/>
      <c r="D112" s="14"/>
      <c r="E112" s="20"/>
      <c r="F112" s="56"/>
      <c r="G112" s="56"/>
      <c r="H112" s="55"/>
      <c r="I112" s="11" t="s">
        <v>53</v>
      </c>
      <c r="J112" s="7">
        <f t="shared" si="56"/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20"/>
      <c r="T112" s="14"/>
      <c r="U112" s="14"/>
      <c r="V112" s="14"/>
      <c r="W112" s="14"/>
      <c r="X112" s="29"/>
      <c r="Y112" s="14"/>
      <c r="Z112" s="14"/>
      <c r="AA112" s="14"/>
      <c r="AB112" s="14"/>
      <c r="AC112" s="14"/>
    </row>
    <row r="113" spans="1:29" ht="33" customHeight="1" x14ac:dyDescent="0.3">
      <c r="A113" s="31"/>
      <c r="B113" s="33"/>
      <c r="C113" s="14"/>
      <c r="D113" s="14"/>
      <c r="E113" s="20"/>
      <c r="F113" s="56"/>
      <c r="G113" s="56"/>
      <c r="H113" s="55"/>
      <c r="I113" s="11" t="s">
        <v>54</v>
      </c>
      <c r="J113" s="7">
        <f t="shared" si="56"/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20"/>
      <c r="T113" s="14"/>
      <c r="U113" s="14"/>
      <c r="V113" s="14"/>
      <c r="W113" s="14"/>
      <c r="X113" s="29"/>
      <c r="Y113" s="14"/>
      <c r="Z113" s="14"/>
      <c r="AA113" s="14"/>
      <c r="AB113" s="14"/>
      <c r="AC113" s="14"/>
    </row>
    <row r="114" spans="1:29" ht="31.2" customHeight="1" x14ac:dyDescent="0.3">
      <c r="A114" s="31"/>
      <c r="B114" s="33"/>
      <c r="C114" s="15"/>
      <c r="D114" s="15"/>
      <c r="E114" s="21"/>
      <c r="F114" s="56"/>
      <c r="G114" s="56"/>
      <c r="H114" s="55"/>
      <c r="I114" s="11" t="s">
        <v>5</v>
      </c>
      <c r="J114" s="7">
        <f t="shared" si="56"/>
        <v>6396828.79</v>
      </c>
      <c r="K114" s="7">
        <v>0</v>
      </c>
      <c r="L114" s="7">
        <v>0</v>
      </c>
      <c r="M114" s="7">
        <v>0</v>
      </c>
      <c r="N114" s="7">
        <v>3197996.81</v>
      </c>
      <c r="O114" s="7">
        <v>3198831.98</v>
      </c>
      <c r="P114" s="7">
        <v>0</v>
      </c>
      <c r="Q114" s="7">
        <v>0</v>
      </c>
      <c r="R114" s="7">
        <v>0</v>
      </c>
      <c r="S114" s="21"/>
      <c r="T114" s="15"/>
      <c r="U114" s="15"/>
      <c r="V114" s="15"/>
      <c r="W114" s="15"/>
      <c r="X114" s="30"/>
      <c r="Y114" s="15"/>
      <c r="Z114" s="15"/>
      <c r="AA114" s="15"/>
      <c r="AB114" s="15"/>
      <c r="AC114" s="15"/>
    </row>
    <row r="115" spans="1:29" ht="17.25" customHeight="1" x14ac:dyDescent="0.3">
      <c r="A115" s="16" t="s">
        <v>86</v>
      </c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8"/>
    </row>
    <row r="116" spans="1:29" ht="33" customHeight="1" x14ac:dyDescent="0.3">
      <c r="A116" s="13" t="s">
        <v>87</v>
      </c>
      <c r="B116" s="19" t="s">
        <v>88</v>
      </c>
      <c r="C116" s="13">
        <v>2020</v>
      </c>
      <c r="D116" s="13">
        <v>2025</v>
      </c>
      <c r="E116" s="19" t="s">
        <v>73</v>
      </c>
      <c r="F116" s="22" t="s">
        <v>6</v>
      </c>
      <c r="G116" s="22" t="s">
        <v>6</v>
      </c>
      <c r="H116" s="25" t="s">
        <v>6</v>
      </c>
      <c r="I116" s="11" t="s">
        <v>4</v>
      </c>
      <c r="J116" s="7">
        <f>SUM(K116:R116)</f>
        <v>695968.11</v>
      </c>
      <c r="K116" s="7">
        <f>K117+K118+K119</f>
        <v>0</v>
      </c>
      <c r="L116" s="7">
        <f t="shared" ref="L116:R116" si="69">L117+L118+L119</f>
        <v>0</v>
      </c>
      <c r="M116" s="7">
        <f t="shared" si="69"/>
        <v>695968.11</v>
      </c>
      <c r="N116" s="7">
        <f t="shared" si="69"/>
        <v>0</v>
      </c>
      <c r="O116" s="7">
        <f t="shared" si="69"/>
        <v>0</v>
      </c>
      <c r="P116" s="7">
        <f t="shared" ref="P116:Q116" si="70">P117+P118+P119</f>
        <v>0</v>
      </c>
      <c r="Q116" s="7">
        <f t="shared" si="70"/>
        <v>0</v>
      </c>
      <c r="R116" s="7">
        <f t="shared" si="69"/>
        <v>0</v>
      </c>
      <c r="S116" s="19" t="s">
        <v>6</v>
      </c>
      <c r="T116" s="13" t="s">
        <v>6</v>
      </c>
      <c r="U116" s="13" t="s">
        <v>6</v>
      </c>
      <c r="V116" s="13" t="s">
        <v>6</v>
      </c>
      <c r="W116" s="13" t="s">
        <v>6</v>
      </c>
      <c r="X116" s="28" t="s">
        <v>6</v>
      </c>
      <c r="Y116" s="13" t="s">
        <v>6</v>
      </c>
      <c r="Z116" s="13" t="s">
        <v>6</v>
      </c>
      <c r="AA116" s="13" t="s">
        <v>6</v>
      </c>
      <c r="AB116" s="13" t="s">
        <v>6</v>
      </c>
      <c r="AC116" s="13" t="s">
        <v>6</v>
      </c>
    </row>
    <row r="117" spans="1:29" ht="33" customHeight="1" x14ac:dyDescent="0.3">
      <c r="A117" s="14"/>
      <c r="B117" s="20"/>
      <c r="C117" s="14"/>
      <c r="D117" s="14"/>
      <c r="E117" s="20"/>
      <c r="F117" s="23"/>
      <c r="G117" s="23"/>
      <c r="H117" s="26"/>
      <c r="I117" s="11" t="s">
        <v>53</v>
      </c>
      <c r="J117" s="7">
        <f t="shared" ref="J117:J118" si="71">SUM(K117:R117)</f>
        <v>0</v>
      </c>
      <c r="K117" s="7">
        <f>K121+K125</f>
        <v>0</v>
      </c>
      <c r="L117" s="7">
        <f t="shared" ref="L117:R117" si="72">L121+L125</f>
        <v>0</v>
      </c>
      <c r="M117" s="7">
        <v>0</v>
      </c>
      <c r="N117" s="7">
        <f t="shared" si="72"/>
        <v>0</v>
      </c>
      <c r="O117" s="7">
        <f t="shared" si="72"/>
        <v>0</v>
      </c>
      <c r="P117" s="7">
        <f t="shared" ref="P117:Q117" si="73">P121+P125</f>
        <v>0</v>
      </c>
      <c r="Q117" s="7">
        <f t="shared" si="73"/>
        <v>0</v>
      </c>
      <c r="R117" s="7">
        <f t="shared" si="72"/>
        <v>0</v>
      </c>
      <c r="S117" s="20"/>
      <c r="T117" s="14"/>
      <c r="U117" s="14"/>
      <c r="V117" s="14"/>
      <c r="W117" s="14"/>
      <c r="X117" s="29"/>
      <c r="Y117" s="14"/>
      <c r="Z117" s="14"/>
      <c r="AA117" s="14"/>
      <c r="AB117" s="14"/>
      <c r="AC117" s="14"/>
    </row>
    <row r="118" spans="1:29" ht="33" customHeight="1" x14ac:dyDescent="0.3">
      <c r="A118" s="14"/>
      <c r="B118" s="20"/>
      <c r="C118" s="14"/>
      <c r="D118" s="14"/>
      <c r="E118" s="20"/>
      <c r="F118" s="23"/>
      <c r="G118" s="23"/>
      <c r="H118" s="26"/>
      <c r="I118" s="11" t="s">
        <v>54</v>
      </c>
      <c r="J118" s="7">
        <f t="shared" si="71"/>
        <v>0</v>
      </c>
      <c r="K118" s="7">
        <f>K122+K126</f>
        <v>0</v>
      </c>
      <c r="L118" s="7">
        <f t="shared" ref="L118:R118" si="74">L122+L126</f>
        <v>0</v>
      </c>
      <c r="M118" s="7">
        <v>0</v>
      </c>
      <c r="N118" s="7">
        <f t="shared" si="74"/>
        <v>0</v>
      </c>
      <c r="O118" s="7">
        <f t="shared" si="74"/>
        <v>0</v>
      </c>
      <c r="P118" s="7">
        <f t="shared" ref="P118:Q118" si="75">P122+P126</f>
        <v>0</v>
      </c>
      <c r="Q118" s="7">
        <f t="shared" si="75"/>
        <v>0</v>
      </c>
      <c r="R118" s="7">
        <f t="shared" si="74"/>
        <v>0</v>
      </c>
      <c r="S118" s="20"/>
      <c r="T118" s="14"/>
      <c r="U118" s="14"/>
      <c r="V118" s="14"/>
      <c r="W118" s="14"/>
      <c r="X118" s="29"/>
      <c r="Y118" s="14"/>
      <c r="Z118" s="14"/>
      <c r="AA118" s="14"/>
      <c r="AB118" s="14"/>
      <c r="AC118" s="14"/>
    </row>
    <row r="119" spans="1:29" ht="27.6" x14ac:dyDescent="0.3">
      <c r="A119" s="15"/>
      <c r="B119" s="21"/>
      <c r="C119" s="15"/>
      <c r="D119" s="15"/>
      <c r="E119" s="21"/>
      <c r="F119" s="24"/>
      <c r="G119" s="24"/>
      <c r="H119" s="27"/>
      <c r="I119" s="11" t="s">
        <v>5</v>
      </c>
      <c r="J119" s="7">
        <v>0</v>
      </c>
      <c r="K119" s="7">
        <v>0</v>
      </c>
      <c r="L119" s="7">
        <v>0</v>
      </c>
      <c r="M119" s="7">
        <v>695968.11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21"/>
      <c r="T119" s="15"/>
      <c r="U119" s="15"/>
      <c r="V119" s="15"/>
      <c r="W119" s="15"/>
      <c r="X119" s="30"/>
      <c r="Y119" s="15"/>
      <c r="Z119" s="15"/>
      <c r="AA119" s="15"/>
      <c r="AB119" s="15"/>
      <c r="AC119" s="15"/>
    </row>
    <row r="120" spans="1:29" x14ac:dyDescent="0.3">
      <c r="A120" s="38" t="s">
        <v>9</v>
      </c>
      <c r="B120" s="47"/>
      <c r="C120" s="13">
        <v>2020</v>
      </c>
      <c r="D120" s="13">
        <v>2025</v>
      </c>
      <c r="E120" s="19" t="s">
        <v>6</v>
      </c>
      <c r="F120" s="19" t="s">
        <v>6</v>
      </c>
      <c r="G120" s="19" t="s">
        <v>6</v>
      </c>
      <c r="H120" s="22" t="s">
        <v>6</v>
      </c>
      <c r="I120" s="11" t="s">
        <v>4</v>
      </c>
      <c r="J120" s="7">
        <f t="shared" si="27"/>
        <v>7208227.9000000004</v>
      </c>
      <c r="K120" s="7">
        <f>K121+K122+K123</f>
        <v>18600</v>
      </c>
      <c r="L120" s="7">
        <f t="shared" ref="L120:R120" si="76">L121+L122+L123</f>
        <v>31100</v>
      </c>
      <c r="M120" s="7">
        <f t="shared" si="76"/>
        <v>711799.11</v>
      </c>
      <c r="N120" s="7">
        <f t="shared" si="76"/>
        <v>3197996.81</v>
      </c>
      <c r="O120" s="7">
        <f t="shared" si="76"/>
        <v>3229931.98</v>
      </c>
      <c r="P120" s="7">
        <f t="shared" ref="P120:Q120" si="77">P121+P122+P123</f>
        <v>18800</v>
      </c>
      <c r="Q120" s="7">
        <f t="shared" si="77"/>
        <v>0</v>
      </c>
      <c r="R120" s="7">
        <f t="shared" si="76"/>
        <v>0</v>
      </c>
      <c r="S120" s="19" t="s">
        <v>6</v>
      </c>
      <c r="T120" s="13" t="s">
        <v>6</v>
      </c>
      <c r="U120" s="13" t="s">
        <v>6</v>
      </c>
      <c r="V120" s="13" t="s">
        <v>6</v>
      </c>
      <c r="W120" s="13" t="s">
        <v>6</v>
      </c>
      <c r="X120" s="28" t="s">
        <v>6</v>
      </c>
      <c r="Y120" s="13" t="s">
        <v>6</v>
      </c>
      <c r="Z120" s="13" t="s">
        <v>6</v>
      </c>
      <c r="AA120" s="13" t="s">
        <v>6</v>
      </c>
      <c r="AB120" s="13" t="s">
        <v>6</v>
      </c>
      <c r="AC120" s="13" t="s">
        <v>6</v>
      </c>
    </row>
    <row r="121" spans="1:29" ht="27.6" x14ac:dyDescent="0.3">
      <c r="A121" s="48"/>
      <c r="B121" s="49"/>
      <c r="C121" s="14"/>
      <c r="D121" s="14"/>
      <c r="E121" s="20"/>
      <c r="F121" s="20"/>
      <c r="G121" s="20"/>
      <c r="H121" s="23"/>
      <c r="I121" s="11" t="s">
        <v>53</v>
      </c>
      <c r="J121" s="7">
        <f t="shared" si="27"/>
        <v>0</v>
      </c>
      <c r="K121" s="7">
        <f t="shared" ref="K121:L123" si="78">K17+K58+K91+K100</f>
        <v>0</v>
      </c>
      <c r="L121" s="7">
        <f t="shared" si="78"/>
        <v>0</v>
      </c>
      <c r="M121" s="7">
        <f>M17+M58+M91+M100+M117</f>
        <v>0</v>
      </c>
      <c r="N121" s="7">
        <f t="shared" ref="N121:R123" si="79">N17+N58+N91+N100</f>
        <v>0</v>
      </c>
      <c r="O121" s="7">
        <f t="shared" si="79"/>
        <v>0</v>
      </c>
      <c r="P121" s="7">
        <f t="shared" ref="P121:Q121" si="80">P17+P58+P91+P100</f>
        <v>0</v>
      </c>
      <c r="Q121" s="7">
        <f t="shared" si="80"/>
        <v>0</v>
      </c>
      <c r="R121" s="7">
        <f t="shared" si="79"/>
        <v>0</v>
      </c>
      <c r="S121" s="20"/>
      <c r="T121" s="14"/>
      <c r="U121" s="14"/>
      <c r="V121" s="14"/>
      <c r="W121" s="14"/>
      <c r="X121" s="29"/>
      <c r="Y121" s="14"/>
      <c r="Z121" s="14"/>
      <c r="AA121" s="14"/>
      <c r="AB121" s="14"/>
      <c r="AC121" s="14"/>
    </row>
    <row r="122" spans="1:29" ht="27.6" x14ac:dyDescent="0.3">
      <c r="A122" s="48"/>
      <c r="B122" s="49"/>
      <c r="C122" s="14"/>
      <c r="D122" s="14"/>
      <c r="E122" s="20"/>
      <c r="F122" s="20"/>
      <c r="G122" s="20"/>
      <c r="H122" s="23"/>
      <c r="I122" s="11" t="s">
        <v>54</v>
      </c>
      <c r="J122" s="7">
        <f t="shared" si="27"/>
        <v>0</v>
      </c>
      <c r="K122" s="7">
        <f t="shared" si="78"/>
        <v>0</v>
      </c>
      <c r="L122" s="7">
        <f t="shared" si="78"/>
        <v>0</v>
      </c>
      <c r="M122" s="7">
        <f>M18+M59+M92+M101+M118</f>
        <v>0</v>
      </c>
      <c r="N122" s="7">
        <f t="shared" ref="N122" si="81">N18+N59+N92+N101</f>
        <v>0</v>
      </c>
      <c r="O122" s="7">
        <f t="shared" si="79"/>
        <v>0</v>
      </c>
      <c r="P122" s="7">
        <f t="shared" ref="P122:Q122" si="82">P18+P59+P92+P101</f>
        <v>0</v>
      </c>
      <c r="Q122" s="7">
        <f t="shared" si="82"/>
        <v>0</v>
      </c>
      <c r="R122" s="7">
        <f t="shared" si="79"/>
        <v>0</v>
      </c>
      <c r="S122" s="20"/>
      <c r="T122" s="14"/>
      <c r="U122" s="14"/>
      <c r="V122" s="14"/>
      <c r="W122" s="14"/>
      <c r="X122" s="29"/>
      <c r="Y122" s="14"/>
      <c r="Z122" s="14"/>
      <c r="AA122" s="14"/>
      <c r="AB122" s="14"/>
      <c r="AC122" s="14"/>
    </row>
    <row r="123" spans="1:29" ht="27.6" x14ac:dyDescent="0.3">
      <c r="A123" s="40"/>
      <c r="B123" s="50"/>
      <c r="C123" s="15"/>
      <c r="D123" s="15"/>
      <c r="E123" s="21"/>
      <c r="F123" s="21"/>
      <c r="G123" s="21"/>
      <c r="H123" s="24"/>
      <c r="I123" s="11" t="s">
        <v>5</v>
      </c>
      <c r="J123" s="7">
        <f t="shared" si="27"/>
        <v>7208227.9000000004</v>
      </c>
      <c r="K123" s="7">
        <f t="shared" si="78"/>
        <v>18600</v>
      </c>
      <c r="L123" s="7">
        <f t="shared" si="78"/>
        <v>31100</v>
      </c>
      <c r="M123" s="7">
        <f>M19+M60+M93+M102+M119</f>
        <v>711799.11</v>
      </c>
      <c r="N123" s="7">
        <f t="shared" ref="N123" si="83">N19+N60+N93+N102</f>
        <v>3197996.81</v>
      </c>
      <c r="O123" s="7">
        <f t="shared" si="79"/>
        <v>3229931.98</v>
      </c>
      <c r="P123" s="7">
        <f t="shared" ref="P123:Q123" si="84">P19+P60+P93+P102</f>
        <v>18800</v>
      </c>
      <c r="Q123" s="7">
        <f t="shared" si="84"/>
        <v>0</v>
      </c>
      <c r="R123" s="7">
        <f t="shared" si="79"/>
        <v>0</v>
      </c>
      <c r="S123" s="21"/>
      <c r="T123" s="15"/>
      <c r="U123" s="15"/>
      <c r="V123" s="15"/>
      <c r="W123" s="15"/>
      <c r="X123" s="30"/>
      <c r="Y123" s="15"/>
      <c r="Z123" s="15"/>
      <c r="AA123" s="15"/>
      <c r="AB123" s="15"/>
      <c r="AC123" s="15"/>
    </row>
  </sheetData>
  <mergeCells count="518">
    <mergeCell ref="A107:A110"/>
    <mergeCell ref="B107:B110"/>
    <mergeCell ref="C107:C110"/>
    <mergeCell ref="D107:D110"/>
    <mergeCell ref="E107:E110"/>
    <mergeCell ref="F107:F110"/>
    <mergeCell ref="G107:G110"/>
    <mergeCell ref="H107:H110"/>
    <mergeCell ref="S107:S110"/>
    <mergeCell ref="AC111:AC114"/>
    <mergeCell ref="Z111:Z114"/>
    <mergeCell ref="Y111:Y114"/>
    <mergeCell ref="X111:X114"/>
    <mergeCell ref="W111:W114"/>
    <mergeCell ref="V111:V114"/>
    <mergeCell ref="U111:U114"/>
    <mergeCell ref="T111:T114"/>
    <mergeCell ref="AC103:AC106"/>
    <mergeCell ref="Z103:Z106"/>
    <mergeCell ref="Y103:Y106"/>
    <mergeCell ref="X103:X106"/>
    <mergeCell ref="W103:W106"/>
    <mergeCell ref="V103:V106"/>
    <mergeCell ref="U103:U106"/>
    <mergeCell ref="T103:T106"/>
    <mergeCell ref="T107:T110"/>
    <mergeCell ref="U107:U110"/>
    <mergeCell ref="V107:V110"/>
    <mergeCell ref="W107:W110"/>
    <mergeCell ref="X107:X110"/>
    <mergeCell ref="Y107:Y110"/>
    <mergeCell ref="Z107:Z110"/>
    <mergeCell ref="AC107:AC110"/>
    <mergeCell ref="E99:E102"/>
    <mergeCell ref="D99:D102"/>
    <mergeCell ref="C99:C102"/>
    <mergeCell ref="E103:E106"/>
    <mergeCell ref="W99:W102"/>
    <mergeCell ref="V99:V102"/>
    <mergeCell ref="U99:U102"/>
    <mergeCell ref="T99:T102"/>
    <mergeCell ref="C111:C114"/>
    <mergeCell ref="S111:S114"/>
    <mergeCell ref="S103:S106"/>
    <mergeCell ref="S99:S102"/>
    <mergeCell ref="H99:H102"/>
    <mergeCell ref="G99:G102"/>
    <mergeCell ref="F99:F102"/>
    <mergeCell ref="H103:H106"/>
    <mergeCell ref="G103:G106"/>
    <mergeCell ref="F103:F106"/>
    <mergeCell ref="H111:H114"/>
    <mergeCell ref="G111:G114"/>
    <mergeCell ref="F111:F114"/>
    <mergeCell ref="V1:AC1"/>
    <mergeCell ref="AC52:AC55"/>
    <mergeCell ref="D40:D43"/>
    <mergeCell ref="X40:X43"/>
    <mergeCell ref="Y40:Y43"/>
    <mergeCell ref="Z40:Z43"/>
    <mergeCell ref="AC40:AC43"/>
    <mergeCell ref="E40:E43"/>
    <mergeCell ref="F48:F51"/>
    <mergeCell ref="G48:G51"/>
    <mergeCell ref="H48:H51"/>
    <mergeCell ref="S48:S51"/>
    <mergeCell ref="S20:S23"/>
    <mergeCell ref="T20:T23"/>
    <mergeCell ref="Y20:Y23"/>
    <mergeCell ref="T10:T12"/>
    <mergeCell ref="S10:S12"/>
    <mergeCell ref="A7:AC7"/>
    <mergeCell ref="E9:E12"/>
    <mergeCell ref="C9:D11"/>
    <mergeCell ref="B9:B12"/>
    <mergeCell ref="A65:A68"/>
    <mergeCell ref="B65:B68"/>
    <mergeCell ref="C65:C68"/>
    <mergeCell ref="D65:D68"/>
    <mergeCell ref="E65:E68"/>
    <mergeCell ref="S65:S68"/>
    <mergeCell ref="T65:T68"/>
    <mergeCell ref="A52:A55"/>
    <mergeCell ref="B52:B55"/>
    <mergeCell ref="B61:B64"/>
    <mergeCell ref="C61:C64"/>
    <mergeCell ref="D61:D64"/>
    <mergeCell ref="E61:E64"/>
    <mergeCell ref="H61:H64"/>
    <mergeCell ref="F57:F60"/>
    <mergeCell ref="G57:G60"/>
    <mergeCell ref="F61:F64"/>
    <mergeCell ref="G61:G64"/>
    <mergeCell ref="S61:S64"/>
    <mergeCell ref="T61:T64"/>
    <mergeCell ref="A57:A60"/>
    <mergeCell ref="B57:B60"/>
    <mergeCell ref="E57:E60"/>
    <mergeCell ref="D57:D60"/>
    <mergeCell ref="C57:C60"/>
    <mergeCell ref="A61:A64"/>
    <mergeCell ref="A44:A47"/>
    <mergeCell ref="B44:B47"/>
    <mergeCell ref="A48:A51"/>
    <mergeCell ref="B48:B51"/>
    <mergeCell ref="C48:C51"/>
    <mergeCell ref="D48:D51"/>
    <mergeCell ref="E48:E51"/>
    <mergeCell ref="C52:C55"/>
    <mergeCell ref="D52:D55"/>
    <mergeCell ref="E52:E55"/>
    <mergeCell ref="W120:W123"/>
    <mergeCell ref="C120:C123"/>
    <mergeCell ref="D120:D123"/>
    <mergeCell ref="E120:E123"/>
    <mergeCell ref="F120:F123"/>
    <mergeCell ref="G120:G123"/>
    <mergeCell ref="H120:H123"/>
    <mergeCell ref="S52:S55"/>
    <mergeCell ref="T52:T55"/>
    <mergeCell ref="U52:U55"/>
    <mergeCell ref="V52:V55"/>
    <mergeCell ref="F52:F55"/>
    <mergeCell ref="G52:G55"/>
    <mergeCell ref="H65:H68"/>
    <mergeCell ref="F65:F68"/>
    <mergeCell ref="G65:G68"/>
    <mergeCell ref="V69:V72"/>
    <mergeCell ref="H69:H72"/>
    <mergeCell ref="U73:U76"/>
    <mergeCell ref="V73:V76"/>
    <mergeCell ref="F69:F72"/>
    <mergeCell ref="G77:G80"/>
    <mergeCell ref="V77:V80"/>
    <mergeCell ref="H90:H93"/>
    <mergeCell ref="B69:B72"/>
    <mergeCell ref="C69:C72"/>
    <mergeCell ref="D69:D72"/>
    <mergeCell ref="E69:E72"/>
    <mergeCell ref="S69:S72"/>
    <mergeCell ref="T69:T72"/>
    <mergeCell ref="U69:U72"/>
    <mergeCell ref="A85:A88"/>
    <mergeCell ref="B85:B88"/>
    <mergeCell ref="C85:C88"/>
    <mergeCell ref="D85:D88"/>
    <mergeCell ref="E85:E88"/>
    <mergeCell ref="A81:A84"/>
    <mergeCell ref="B81:B84"/>
    <mergeCell ref="S73:S76"/>
    <mergeCell ref="H81:H84"/>
    <mergeCell ref="U77:U80"/>
    <mergeCell ref="H85:H88"/>
    <mergeCell ref="C20:C23"/>
    <mergeCell ref="X28:X31"/>
    <mergeCell ref="X120:X123"/>
    <mergeCell ref="Y120:Y123"/>
    <mergeCell ref="D20:D23"/>
    <mergeCell ref="E20:E23"/>
    <mergeCell ref="Y28:Y31"/>
    <mergeCell ref="W36:W39"/>
    <mergeCell ref="X36:X39"/>
    <mergeCell ref="Y36:Y39"/>
    <mergeCell ref="W44:W47"/>
    <mergeCell ref="X44:X47"/>
    <mergeCell ref="F85:F88"/>
    <mergeCell ref="G85:G88"/>
    <mergeCell ref="G69:G72"/>
    <mergeCell ref="H73:H76"/>
    <mergeCell ref="T73:T76"/>
    <mergeCell ref="S120:S123"/>
    <mergeCell ref="T120:T123"/>
    <mergeCell ref="U120:U123"/>
    <mergeCell ref="V120:V123"/>
    <mergeCell ref="H20:H23"/>
    <mergeCell ref="H24:H27"/>
    <mergeCell ref="H28:H31"/>
    <mergeCell ref="Z120:Z123"/>
    <mergeCell ref="AC120:AC123"/>
    <mergeCell ref="U61:U64"/>
    <mergeCell ref="V61:V64"/>
    <mergeCell ref="W61:W64"/>
    <mergeCell ref="W57:W60"/>
    <mergeCell ref="AC61:AC64"/>
    <mergeCell ref="AC65:AC68"/>
    <mergeCell ref="X65:X68"/>
    <mergeCell ref="Y65:Y68"/>
    <mergeCell ref="Z65:Z68"/>
    <mergeCell ref="U85:U88"/>
    <mergeCell ref="V85:V88"/>
    <mergeCell ref="Y85:Y88"/>
    <mergeCell ref="Z85:Z88"/>
    <mergeCell ref="W85:W88"/>
    <mergeCell ref="X85:X88"/>
    <mergeCell ref="A89:AC89"/>
    <mergeCell ref="A90:A93"/>
    <mergeCell ref="C81:C84"/>
    <mergeCell ref="D81:D84"/>
    <mergeCell ref="E81:E84"/>
    <mergeCell ref="A120:B123"/>
    <mergeCell ref="F77:F80"/>
    <mergeCell ref="A16:A19"/>
    <mergeCell ref="B16:B19"/>
    <mergeCell ref="C16:C19"/>
    <mergeCell ref="X16:X19"/>
    <mergeCell ref="Y16:Y19"/>
    <mergeCell ref="Z16:Z19"/>
    <mergeCell ref="AC16:AC19"/>
    <mergeCell ref="D16:D19"/>
    <mergeCell ref="E16:E19"/>
    <mergeCell ref="U16:U19"/>
    <mergeCell ref="V16:V19"/>
    <mergeCell ref="W16:W19"/>
    <mergeCell ref="S16:S19"/>
    <mergeCell ref="T16:T19"/>
    <mergeCell ref="F16:F19"/>
    <mergeCell ref="G16:G19"/>
    <mergeCell ref="H16:H19"/>
    <mergeCell ref="AA16:AA19"/>
    <mergeCell ref="AB16:AB19"/>
    <mergeCell ref="A9:A12"/>
    <mergeCell ref="J11:J12"/>
    <mergeCell ref="I11:I12"/>
    <mergeCell ref="U11:U12"/>
    <mergeCell ref="F9:R10"/>
    <mergeCell ref="K11:R11"/>
    <mergeCell ref="S9:AC9"/>
    <mergeCell ref="U10:AC10"/>
    <mergeCell ref="V11:AC11"/>
    <mergeCell ref="F11:H11"/>
    <mergeCell ref="A6:AC6"/>
    <mergeCell ref="V2:AC5"/>
    <mergeCell ref="Z20:Z23"/>
    <mergeCell ref="AC20:AC23"/>
    <mergeCell ref="A24:A27"/>
    <mergeCell ref="B24:B27"/>
    <mergeCell ref="C24:C27"/>
    <mergeCell ref="D24:D27"/>
    <mergeCell ref="E24:E27"/>
    <mergeCell ref="S24:S27"/>
    <mergeCell ref="T24:T27"/>
    <mergeCell ref="U24:U27"/>
    <mergeCell ref="V24:V27"/>
    <mergeCell ref="W24:W27"/>
    <mergeCell ref="X24:X27"/>
    <mergeCell ref="Y24:Y27"/>
    <mergeCell ref="Z24:Z27"/>
    <mergeCell ref="AC24:AC27"/>
    <mergeCell ref="U20:U23"/>
    <mergeCell ref="V20:V23"/>
    <mergeCell ref="W20:W23"/>
    <mergeCell ref="X20:X23"/>
    <mergeCell ref="A20:A23"/>
    <mergeCell ref="B20:B23"/>
    <mergeCell ref="Z28:Z31"/>
    <mergeCell ref="AC28:AC31"/>
    <mergeCell ref="A32:A35"/>
    <mergeCell ref="B32:B35"/>
    <mergeCell ref="C32:C35"/>
    <mergeCell ref="D32:D35"/>
    <mergeCell ref="E32:E35"/>
    <mergeCell ref="S32:S35"/>
    <mergeCell ref="T32:T35"/>
    <mergeCell ref="U32:U35"/>
    <mergeCell ref="V32:V35"/>
    <mergeCell ref="W32:W35"/>
    <mergeCell ref="X32:X35"/>
    <mergeCell ref="Y32:Y35"/>
    <mergeCell ref="S28:S31"/>
    <mergeCell ref="T28:T31"/>
    <mergeCell ref="U28:U31"/>
    <mergeCell ref="V28:V31"/>
    <mergeCell ref="W28:W31"/>
    <mergeCell ref="A28:A31"/>
    <mergeCell ref="B28:B31"/>
    <mergeCell ref="C28:C31"/>
    <mergeCell ref="Z32:Z35"/>
    <mergeCell ref="AC32:AC35"/>
    <mergeCell ref="A36:A39"/>
    <mergeCell ref="B36:B39"/>
    <mergeCell ref="C36:C39"/>
    <mergeCell ref="D36:D39"/>
    <mergeCell ref="E36:E39"/>
    <mergeCell ref="S36:S39"/>
    <mergeCell ref="T36:T39"/>
    <mergeCell ref="U36:U39"/>
    <mergeCell ref="V36:V39"/>
    <mergeCell ref="Z36:Z39"/>
    <mergeCell ref="AC36:AC39"/>
    <mergeCell ref="D28:D31"/>
    <mergeCell ref="E28:E31"/>
    <mergeCell ref="A40:A43"/>
    <mergeCell ref="B40:B43"/>
    <mergeCell ref="C40:C43"/>
    <mergeCell ref="F44:F47"/>
    <mergeCell ref="G44:G47"/>
    <mergeCell ref="F40:F43"/>
    <mergeCell ref="G40:G43"/>
    <mergeCell ref="C44:C47"/>
    <mergeCell ref="D44:D47"/>
    <mergeCell ref="E44:E47"/>
    <mergeCell ref="Y44:Y47"/>
    <mergeCell ref="S40:S43"/>
    <mergeCell ref="T40:T43"/>
    <mergeCell ref="U40:U43"/>
    <mergeCell ref="V40:V43"/>
    <mergeCell ref="W40:W43"/>
    <mergeCell ref="S44:S47"/>
    <mergeCell ref="T44:T47"/>
    <mergeCell ref="U44:U47"/>
    <mergeCell ref="V44:V47"/>
    <mergeCell ref="Z52:Z55"/>
    <mergeCell ref="Z44:Z47"/>
    <mergeCell ref="W52:W55"/>
    <mergeCell ref="X52:X55"/>
    <mergeCell ref="Y52:Y55"/>
    <mergeCell ref="W65:W68"/>
    <mergeCell ref="S57:S60"/>
    <mergeCell ref="T57:T60"/>
    <mergeCell ref="U57:U60"/>
    <mergeCell ref="V57:V60"/>
    <mergeCell ref="X57:X60"/>
    <mergeCell ref="Y57:Y60"/>
    <mergeCell ref="X61:X64"/>
    <mergeCell ref="Y61:Y64"/>
    <mergeCell ref="Z61:Z64"/>
    <mergeCell ref="T48:T51"/>
    <mergeCell ref="U48:U51"/>
    <mergeCell ref="V48:V51"/>
    <mergeCell ref="W48:W51"/>
    <mergeCell ref="X48:X51"/>
    <mergeCell ref="Y48:Y51"/>
    <mergeCell ref="U65:U68"/>
    <mergeCell ref="V65:V68"/>
    <mergeCell ref="AC44:AC47"/>
    <mergeCell ref="X69:X72"/>
    <mergeCell ref="Y69:Y72"/>
    <mergeCell ref="Z69:Z72"/>
    <mergeCell ref="S81:S84"/>
    <mergeCell ref="T81:T84"/>
    <mergeCell ref="U81:U84"/>
    <mergeCell ref="V81:V84"/>
    <mergeCell ref="W81:W84"/>
    <mergeCell ref="X73:X76"/>
    <mergeCell ref="Y73:Y76"/>
    <mergeCell ref="Z73:Z76"/>
    <mergeCell ref="AC73:AC76"/>
    <mergeCell ref="W73:W76"/>
    <mergeCell ref="Z48:Z51"/>
    <mergeCell ref="AC48:AC51"/>
    <mergeCell ref="AA61:AA64"/>
    <mergeCell ref="AA65:AA68"/>
    <mergeCell ref="AA69:AA72"/>
    <mergeCell ref="AA73:AA76"/>
    <mergeCell ref="AA77:AA80"/>
    <mergeCell ref="AA81:AA84"/>
    <mergeCell ref="AB57:AB60"/>
    <mergeCell ref="AB61:AB64"/>
    <mergeCell ref="AC85:AC88"/>
    <mergeCell ref="S85:S88"/>
    <mergeCell ref="T85:T88"/>
    <mergeCell ref="AC57:AC60"/>
    <mergeCell ref="A77:A80"/>
    <mergeCell ref="B77:B80"/>
    <mergeCell ref="C77:C80"/>
    <mergeCell ref="D77:D80"/>
    <mergeCell ref="E77:E80"/>
    <mergeCell ref="S77:S80"/>
    <mergeCell ref="T77:T80"/>
    <mergeCell ref="AC81:AC84"/>
    <mergeCell ref="W77:W80"/>
    <mergeCell ref="X77:X80"/>
    <mergeCell ref="Y77:Y80"/>
    <mergeCell ref="Z77:Z80"/>
    <mergeCell ref="AC77:AC80"/>
    <mergeCell ref="Y81:Y84"/>
    <mergeCell ref="Z81:Z84"/>
    <mergeCell ref="H77:H80"/>
    <mergeCell ref="F81:F84"/>
    <mergeCell ref="G81:G84"/>
    <mergeCell ref="X81:X84"/>
    <mergeCell ref="AA57:AA60"/>
    <mergeCell ref="A14:AC14"/>
    <mergeCell ref="A15:AC15"/>
    <mergeCell ref="A56:AC56"/>
    <mergeCell ref="A73:A76"/>
    <mergeCell ref="B73:B76"/>
    <mergeCell ref="C73:C76"/>
    <mergeCell ref="D73:D76"/>
    <mergeCell ref="E73:E76"/>
    <mergeCell ref="A69:A72"/>
    <mergeCell ref="F20:F23"/>
    <mergeCell ref="G20:G23"/>
    <mergeCell ref="F24:F27"/>
    <mergeCell ref="G24:G27"/>
    <mergeCell ref="F32:F35"/>
    <mergeCell ref="G32:G35"/>
    <mergeCell ref="F36:F39"/>
    <mergeCell ref="G36:G39"/>
    <mergeCell ref="F28:F31"/>
    <mergeCell ref="G28:G31"/>
    <mergeCell ref="F73:F76"/>
    <mergeCell ref="G73:G76"/>
    <mergeCell ref="W69:W72"/>
    <mergeCell ref="AC69:AC72"/>
    <mergeCell ref="Z57:Z60"/>
    <mergeCell ref="H32:H35"/>
    <mergeCell ref="H36:H39"/>
    <mergeCell ref="H40:H43"/>
    <mergeCell ref="H44:H47"/>
    <mergeCell ref="H52:H55"/>
    <mergeCell ref="H57:H60"/>
    <mergeCell ref="G90:G93"/>
    <mergeCell ref="F90:F93"/>
    <mergeCell ref="E90:E93"/>
    <mergeCell ref="D90:D93"/>
    <mergeCell ref="C90:C93"/>
    <mergeCell ref="B90:B93"/>
    <mergeCell ref="AC90:AC93"/>
    <mergeCell ref="Z90:Z93"/>
    <mergeCell ref="Y90:Y93"/>
    <mergeCell ref="X90:X93"/>
    <mergeCell ref="W90:W93"/>
    <mergeCell ref="V90:V93"/>
    <mergeCell ref="U90:U93"/>
    <mergeCell ref="T90:T93"/>
    <mergeCell ref="S90:S93"/>
    <mergeCell ref="B94:B97"/>
    <mergeCell ref="A94:A97"/>
    <mergeCell ref="AC94:AC97"/>
    <mergeCell ref="Z94:Z97"/>
    <mergeCell ref="Y94:Y97"/>
    <mergeCell ref="X94:X97"/>
    <mergeCell ref="W94:W97"/>
    <mergeCell ref="V94:V97"/>
    <mergeCell ref="U94:U97"/>
    <mergeCell ref="T94:T97"/>
    <mergeCell ref="S94:S97"/>
    <mergeCell ref="Y116:Y119"/>
    <mergeCell ref="Z116:Z119"/>
    <mergeCell ref="AC116:AC119"/>
    <mergeCell ref="H94:H97"/>
    <mergeCell ref="G94:G97"/>
    <mergeCell ref="F94:F97"/>
    <mergeCell ref="E94:E97"/>
    <mergeCell ref="D94:D97"/>
    <mergeCell ref="C94:C97"/>
    <mergeCell ref="D103:D106"/>
    <mergeCell ref="C103:C106"/>
    <mergeCell ref="E111:E114"/>
    <mergeCell ref="D111:D114"/>
    <mergeCell ref="AC99:AC102"/>
    <mergeCell ref="Z99:Z102"/>
    <mergeCell ref="Y99:Y102"/>
    <mergeCell ref="X99:X102"/>
    <mergeCell ref="A98:AC98"/>
    <mergeCell ref="A99:A102"/>
    <mergeCell ref="A103:A106"/>
    <mergeCell ref="A111:A114"/>
    <mergeCell ref="B99:B102"/>
    <mergeCell ref="B103:B106"/>
    <mergeCell ref="B111:B114"/>
    <mergeCell ref="AA20:AA23"/>
    <mergeCell ref="AA24:AA27"/>
    <mergeCell ref="AA28:AA31"/>
    <mergeCell ref="AA32:AA35"/>
    <mergeCell ref="AA36:AA39"/>
    <mergeCell ref="AA40:AA43"/>
    <mergeCell ref="AA44:AA47"/>
    <mergeCell ref="AA48:AA51"/>
    <mergeCell ref="AA52:AA55"/>
    <mergeCell ref="AA85:AA88"/>
    <mergeCell ref="AA90:AA93"/>
    <mergeCell ref="AA94:AA97"/>
    <mergeCell ref="AA99:AA102"/>
    <mergeCell ref="AA103:AA106"/>
    <mergeCell ref="AA107:AA110"/>
    <mergeCell ref="AA111:AA114"/>
    <mergeCell ref="AA116:AA119"/>
    <mergeCell ref="AA120:AA123"/>
    <mergeCell ref="A115:AC115"/>
    <mergeCell ref="A116:A119"/>
    <mergeCell ref="B116:B119"/>
    <mergeCell ref="C116:C119"/>
    <mergeCell ref="D116:D119"/>
    <mergeCell ref="E116:E119"/>
    <mergeCell ref="F116:F119"/>
    <mergeCell ref="G116:G119"/>
    <mergeCell ref="H116:H119"/>
    <mergeCell ref="S116:S119"/>
    <mergeCell ref="T116:T119"/>
    <mergeCell ref="U116:U119"/>
    <mergeCell ref="V116:V119"/>
    <mergeCell ref="W116:W119"/>
    <mergeCell ref="X116:X119"/>
    <mergeCell ref="AB20:AB23"/>
    <mergeCell ref="AB24:AB27"/>
    <mergeCell ref="AB28:AB31"/>
    <mergeCell ref="AB32:AB35"/>
    <mergeCell ref="AB36:AB39"/>
    <mergeCell ref="AB40:AB43"/>
    <mergeCell ref="AB44:AB47"/>
    <mergeCell ref="AB48:AB51"/>
    <mergeCell ref="AB52:AB55"/>
    <mergeCell ref="AB103:AB106"/>
    <mergeCell ref="AB107:AB110"/>
    <mergeCell ref="AB111:AB114"/>
    <mergeCell ref="AB116:AB119"/>
    <mergeCell ref="AB120:AB123"/>
    <mergeCell ref="AB65:AB68"/>
    <mergeCell ref="AB69:AB72"/>
    <mergeCell ref="AB73:AB76"/>
    <mergeCell ref="AB77:AB80"/>
    <mergeCell ref="AB81:AB84"/>
    <mergeCell ref="AB85:AB88"/>
    <mergeCell ref="AB90:AB93"/>
    <mergeCell ref="AB94:AB97"/>
    <mergeCell ref="AB99:AB102"/>
  </mergeCells>
  <pageMargins left="0.59055118110236227" right="0.59055118110236227" top="1.1811023622047245" bottom="0.78740157480314965" header="0.31496062992125984" footer="0.31496062992125984"/>
  <pageSetup paperSize="9" scale="36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2024-03-12T06:40:50Z</dcterms:modified>
</cp:coreProperties>
</file>