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22" i="1" l="1"/>
  <c r="O22" i="1"/>
  <c r="P22" i="1"/>
  <c r="N21" i="1"/>
  <c r="O21" i="1"/>
  <c r="P21" i="1"/>
  <c r="N20" i="1"/>
  <c r="O20" i="1"/>
  <c r="P20" i="1"/>
  <c r="M21" i="1"/>
  <c r="M22" i="1"/>
  <c r="M20" i="1"/>
  <c r="J25" i="1"/>
  <c r="J26" i="1"/>
  <c r="J24" i="1"/>
  <c r="P23" i="1"/>
  <c r="O23" i="1"/>
  <c r="N23" i="1"/>
  <c r="M23" i="1"/>
  <c r="L23" i="1"/>
  <c r="K23" i="1"/>
  <c r="J23" i="1" l="1"/>
  <c r="L21" i="1"/>
  <c r="L33" i="1" s="1"/>
  <c r="M33" i="1"/>
  <c r="K21" i="1"/>
  <c r="L32" i="1"/>
  <c r="M32" i="1"/>
  <c r="N32" i="1"/>
  <c r="O32" i="1"/>
  <c r="P32" i="1"/>
  <c r="K32" i="1"/>
  <c r="N33" i="1"/>
  <c r="O33" i="1"/>
  <c r="P33" i="1"/>
  <c r="L22" i="1"/>
  <c r="L34" i="1" s="1"/>
  <c r="M34" i="1"/>
  <c r="N34" i="1"/>
  <c r="O34" i="1"/>
  <c r="P34" i="1"/>
  <c r="K22" i="1"/>
  <c r="K34" i="1" s="1"/>
  <c r="J28" i="1" l="1"/>
  <c r="J20" i="1"/>
  <c r="J29" i="1" l="1"/>
  <c r="J30" i="1"/>
  <c r="P27" i="1"/>
  <c r="P19" i="1" l="1"/>
  <c r="P31" i="1"/>
  <c r="L19" i="1"/>
  <c r="M19" i="1"/>
  <c r="N31" i="1"/>
  <c r="O19" i="1"/>
  <c r="L27" i="1"/>
  <c r="M27" i="1"/>
  <c r="N27" i="1"/>
  <c r="O27" i="1"/>
  <c r="K27" i="1"/>
  <c r="J27" i="1" l="1"/>
  <c r="N19" i="1"/>
  <c r="J34" i="1"/>
  <c r="J22" i="1"/>
  <c r="O31" i="1"/>
  <c r="M31" i="1"/>
  <c r="L31" i="1"/>
  <c r="E32" i="2" l="1"/>
  <c r="G20" i="2"/>
  <c r="H20" i="2"/>
  <c r="I20" i="2"/>
  <c r="J20" i="2"/>
  <c r="F20" i="2"/>
  <c r="J21" i="1"/>
  <c r="K33" i="1"/>
  <c r="J33" i="1" s="1"/>
  <c r="K19" i="1"/>
  <c r="J19" i="1" s="1"/>
  <c r="K31" i="1" l="1"/>
  <c r="J31" i="1" s="1"/>
</calcChain>
</file>

<file path=xl/sharedStrings.xml><?xml version="1.0" encoding="utf-8"?>
<sst xmlns="http://schemas.openxmlformats.org/spreadsheetml/2006/main" count="107" uniqueCount="51">
  <si>
    <t>№ п/п</t>
  </si>
  <si>
    <t>с (год)</t>
  </si>
  <si>
    <t>по (год)</t>
  </si>
  <si>
    <t>всего, в т.ч.: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</si>
  <si>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</si>
  <si>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</si>
  <si>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</si>
  <si>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</si>
  <si>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</si>
  <si>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</si>
  <si>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</si>
  <si>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</si>
  <si>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%</t>
  </si>
  <si>
    <t>Обеспечение бесперебойного транспортного обслуживания населения городского поселения</t>
  </si>
  <si>
    <t>2020 год</t>
  </si>
  <si>
    <t xml:space="preserve">Главный распорядитель бюджетных средств </t>
  </si>
  <si>
    <t>в том числе по годам реализации ПП</t>
  </si>
  <si>
    <t>областной бюджет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</si>
  <si>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</si>
  <si>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</si>
  <si>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</si>
  <si>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</si>
  <si>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</si>
  <si>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</si>
  <si>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</si>
  <si>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</si>
  <si>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</si>
  <si>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</si>
  <si>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2021 год</t>
  </si>
  <si>
    <t>04</t>
  </si>
  <si>
    <t>08</t>
  </si>
  <si>
    <t>городской бюджет</t>
  </si>
  <si>
    <t>Таблица 7.7.4</t>
  </si>
  <si>
    <t>МЕРОПРИЯТИЯ  ПОДПРОГРАММЫ 7 МУНИЦИПАЛЬНОЙ ПРОГРАММЫ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</si>
  <si>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</si>
  <si>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</si>
  <si>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</si>
  <si>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</si>
  <si>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</si>
  <si>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федеральный бюджет</t>
  </si>
  <si>
    <t>Задача 1 ПП - Обеспечение доступности населения в услугах по перевозке пассажиров транспортом общего пользования в границах городского поселения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</si>
  <si>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</si>
  <si>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Цель ПП - Обеспечение транспортного обслуживания населения Калачинского городского поселения</t>
  </si>
  <si>
    <t>Основное мероприятие 1 ПП - Обеспечение транспортного сообщения по муниципальным маршрутам в границах Калачинского городского поселения</t>
  </si>
  <si>
    <t>к постановлению Администрации Калачинского</t>
  </si>
  <si>
    <t>муниципального района</t>
  </si>
  <si>
    <t>1.1.</t>
  </si>
  <si>
    <t>мероприятие 2 ОМ 1 ПП  - Реализация прочих мероприятий</t>
  </si>
  <si>
    <t>мероприятие 1 ОМ 1 ПП  - Организация транспортного обслуживания населения</t>
  </si>
  <si>
    <t xml:space="preserve">Приложение </t>
  </si>
  <si>
    <t>от 20.06.2023 № 303-па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</si>
</sst>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tabSelected="1" view="pageBreakPreview" zoomScale="60" zoomScaleNormal="80" workbookViewId="0">
      <selection activeCell="R4" sqref="R4:Y4"/>
    </sheetView>
  </sheetViews>
  <sheetFormatPr defaultRowHeight="14.4" x14ac:dyDescent="0.3"/>
  <cols>
    <col min="1" max="1" width="10.6640625" bestFit="1" customWidth="1"/>
    <col min="2" max="2" width="36.33203125" customWidth="1"/>
    <col min="5" max="5" width="15.44140625" customWidth="1"/>
    <col min="6" max="6" width="10.44140625" customWidth="1"/>
    <col min="7" max="7" width="11.44140625" customWidth="1"/>
    <col min="8" max="8" width="13" customWidth="1"/>
    <col min="9" max="9" width="15.6640625" customWidth="1"/>
    <col min="10" max="10" width="14" customWidth="1"/>
    <col min="11" max="11" width="12.109375" customWidth="1"/>
    <col min="12" max="12" width="11.44140625" customWidth="1"/>
    <col min="13" max="14" width="12.5546875" customWidth="1"/>
    <col min="15" max="15" width="12.77734375" customWidth="1"/>
    <col min="16" max="16" width="13.33203125" customWidth="1"/>
    <col min="17" max="17" width="17.33203125" customWidth="1"/>
    <col min="18" max="18" width="10.21875" customWidth="1"/>
  </cols>
  <sheetData>
    <row r="1" spans="1:25" x14ac:dyDescent="0.3">
      <c r="R1" s="37" t="s">
        <v>49</v>
      </c>
      <c r="S1" s="37"/>
      <c r="T1" s="37"/>
      <c r="U1" s="37"/>
      <c r="V1" s="37"/>
      <c r="W1" s="37"/>
      <c r="X1" s="37"/>
      <c r="Y1" s="37"/>
    </row>
    <row r="2" spans="1:25" x14ac:dyDescent="0.3">
      <c r="R2" s="37" t="s">
        <v>44</v>
      </c>
      <c r="S2" s="37"/>
      <c r="T2" s="37"/>
      <c r="U2" s="37"/>
      <c r="V2" s="37"/>
      <c r="W2" s="37"/>
      <c r="X2" s="37"/>
      <c r="Y2" s="37"/>
    </row>
    <row r="3" spans="1:25" x14ac:dyDescent="0.3">
      <c r="R3" s="37" t="s">
        <v>45</v>
      </c>
      <c r="S3" s="37"/>
      <c r="T3" s="37"/>
      <c r="U3" s="37"/>
      <c r="V3" s="37"/>
      <c r="W3" s="37"/>
      <c r="X3" s="37"/>
      <c r="Y3" s="37"/>
    </row>
    <row r="4" spans="1:25" x14ac:dyDescent="0.3">
      <c r="R4" s="37" t="s">
        <v>50</v>
      </c>
      <c r="S4" s="37"/>
      <c r="T4" s="37"/>
      <c r="U4" s="37"/>
      <c r="V4" s="37"/>
      <c r="W4" s="37"/>
      <c r="X4" s="37"/>
      <c r="Y4" s="37"/>
    </row>
    <row r="5" spans="1:25" ht="23.2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9" t="s">
        <v>41</v>
      </c>
      <c r="S5" s="39"/>
      <c r="T5" s="39"/>
      <c r="U5" s="39"/>
      <c r="V5" s="39"/>
      <c r="W5" s="39"/>
      <c r="X5" s="39"/>
      <c r="Y5" s="39"/>
    </row>
    <row r="6" spans="1:25" ht="23.2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39"/>
      <c r="S6" s="39"/>
      <c r="T6" s="39"/>
      <c r="U6" s="39"/>
      <c r="V6" s="39"/>
      <c r="W6" s="39"/>
      <c r="X6" s="39"/>
      <c r="Y6" s="39"/>
    </row>
    <row r="7" spans="1:25" ht="23.2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39"/>
      <c r="S7" s="39"/>
      <c r="T7" s="39"/>
      <c r="U7" s="39"/>
      <c r="V7" s="39"/>
      <c r="W7" s="39"/>
      <c r="X7" s="39"/>
      <c r="Y7" s="39"/>
    </row>
    <row r="8" spans="1:25" ht="39.7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39"/>
      <c r="S8" s="39"/>
      <c r="T8" s="39"/>
      <c r="U8" s="39"/>
      <c r="V8" s="39"/>
      <c r="W8" s="39"/>
      <c r="X8" s="39"/>
      <c r="Y8" s="39"/>
    </row>
    <row r="9" spans="1:25" x14ac:dyDescent="0.3">
      <c r="A9" s="38" t="s">
        <v>32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x14ac:dyDescent="0.3">
      <c r="A10" s="33" t="s">
        <v>33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  <row r="11" spans="1:2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5" ht="29.4" customHeight="1" x14ac:dyDescent="0.3">
      <c r="A12" s="20" t="s">
        <v>0</v>
      </c>
      <c r="B12" s="20" t="s">
        <v>24</v>
      </c>
      <c r="C12" s="19" t="s">
        <v>23</v>
      </c>
      <c r="D12" s="19"/>
      <c r="E12" s="19" t="s">
        <v>15</v>
      </c>
      <c r="F12" s="20" t="s">
        <v>8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 t="s">
        <v>7</v>
      </c>
      <c r="R12" s="20"/>
      <c r="S12" s="20"/>
      <c r="T12" s="20"/>
      <c r="U12" s="20"/>
      <c r="V12" s="20"/>
      <c r="W12" s="20"/>
      <c r="X12" s="20"/>
      <c r="Y12" s="20"/>
    </row>
    <row r="13" spans="1:25" ht="42" customHeight="1" x14ac:dyDescent="0.3">
      <c r="A13" s="20"/>
      <c r="B13" s="20"/>
      <c r="C13" s="19"/>
      <c r="D13" s="19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 t="s">
        <v>21</v>
      </c>
      <c r="R13" s="19" t="s">
        <v>20</v>
      </c>
      <c r="S13" s="20" t="s">
        <v>18</v>
      </c>
      <c r="T13" s="20"/>
      <c r="U13" s="20"/>
      <c r="V13" s="20"/>
      <c r="W13" s="20"/>
      <c r="X13" s="20"/>
      <c r="Y13" s="20"/>
    </row>
    <row r="14" spans="1:25" ht="61.2" customHeight="1" x14ac:dyDescent="0.3">
      <c r="A14" s="20"/>
      <c r="B14" s="20"/>
      <c r="C14" s="19"/>
      <c r="D14" s="19"/>
      <c r="E14" s="19"/>
      <c r="F14" s="34" t="s">
        <v>25</v>
      </c>
      <c r="G14" s="35"/>
      <c r="H14" s="36"/>
      <c r="I14" s="19" t="s">
        <v>22</v>
      </c>
      <c r="J14" s="20" t="s">
        <v>19</v>
      </c>
      <c r="K14" s="20" t="s">
        <v>16</v>
      </c>
      <c r="L14" s="20"/>
      <c r="M14" s="20"/>
      <c r="N14" s="20"/>
      <c r="O14" s="20"/>
      <c r="P14" s="20"/>
      <c r="Q14" s="20"/>
      <c r="R14" s="19"/>
      <c r="S14" s="20" t="s">
        <v>19</v>
      </c>
      <c r="T14" s="20" t="s">
        <v>16</v>
      </c>
      <c r="U14" s="20"/>
      <c r="V14" s="20"/>
      <c r="W14" s="20"/>
      <c r="X14" s="20"/>
      <c r="Y14" s="20"/>
    </row>
    <row r="15" spans="1:25" ht="90.75" customHeight="1" x14ac:dyDescent="0.3">
      <c r="A15" s="20"/>
      <c r="B15" s="20"/>
      <c r="C15" s="4" t="s">
        <v>1</v>
      </c>
      <c r="D15" s="4" t="s">
        <v>2</v>
      </c>
      <c r="E15" s="19"/>
      <c r="F15" s="5" t="s">
        <v>26</v>
      </c>
      <c r="G15" s="5" t="s">
        <v>27</v>
      </c>
      <c r="H15" s="9" t="s">
        <v>38</v>
      </c>
      <c r="I15" s="19"/>
      <c r="J15" s="20"/>
      <c r="K15" s="4" t="s">
        <v>14</v>
      </c>
      <c r="L15" s="4" t="s">
        <v>28</v>
      </c>
      <c r="M15" s="4" t="s">
        <v>34</v>
      </c>
      <c r="N15" s="4" t="s">
        <v>35</v>
      </c>
      <c r="O15" s="4" t="s">
        <v>36</v>
      </c>
      <c r="P15" s="4" t="s">
        <v>37</v>
      </c>
      <c r="Q15" s="20"/>
      <c r="R15" s="19"/>
      <c r="S15" s="20"/>
      <c r="T15" s="4" t="s">
        <v>14</v>
      </c>
      <c r="U15" s="4" t="s">
        <v>28</v>
      </c>
      <c r="V15" s="4" t="s">
        <v>34</v>
      </c>
      <c r="W15" s="4" t="s">
        <v>35</v>
      </c>
      <c r="X15" s="4" t="s">
        <v>36</v>
      </c>
      <c r="Y15" s="4" t="s">
        <v>37</v>
      </c>
    </row>
    <row r="16" spans="1:25" x14ac:dyDescent="0.3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7">
        <v>22</v>
      </c>
      <c r="W16" s="7">
        <v>23</v>
      </c>
      <c r="X16" s="7">
        <v>24</v>
      </c>
      <c r="Y16" s="7">
        <v>25</v>
      </c>
    </row>
    <row r="17" spans="1:25" x14ac:dyDescent="0.3">
      <c r="A17" s="21" t="s">
        <v>42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</row>
    <row r="18" spans="1:25" x14ac:dyDescent="0.3">
      <c r="A18" s="21" t="s">
        <v>40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</row>
    <row r="19" spans="1:25" x14ac:dyDescent="0.3">
      <c r="A19" s="13">
        <v>1</v>
      </c>
      <c r="B19" s="16" t="s">
        <v>43</v>
      </c>
      <c r="C19" s="13">
        <v>2020</v>
      </c>
      <c r="D19" s="13">
        <v>2025</v>
      </c>
      <c r="E19" s="16" t="s">
        <v>4</v>
      </c>
      <c r="F19" s="16" t="s">
        <v>4</v>
      </c>
      <c r="G19" s="16" t="s">
        <v>4</v>
      </c>
      <c r="H19" s="16" t="s">
        <v>4</v>
      </c>
      <c r="I19" s="10" t="s">
        <v>3</v>
      </c>
      <c r="J19" s="11">
        <f>SUM(K19:P19)</f>
        <v>15168625.889999999</v>
      </c>
      <c r="K19" s="12">
        <f>K21+K22</f>
        <v>4128859.1999999997</v>
      </c>
      <c r="L19" s="11">
        <f t="shared" ref="L19:P19" si="0">L21+L22</f>
        <v>1169000</v>
      </c>
      <c r="M19" s="11">
        <f t="shared" si="0"/>
        <v>3284271.36</v>
      </c>
      <c r="N19" s="11">
        <f t="shared" si="0"/>
        <v>3586495.33</v>
      </c>
      <c r="O19" s="11">
        <f t="shared" si="0"/>
        <v>1500000</v>
      </c>
      <c r="P19" s="11">
        <f t="shared" si="0"/>
        <v>1500000</v>
      </c>
      <c r="Q19" s="16" t="s">
        <v>4</v>
      </c>
      <c r="R19" s="16" t="s">
        <v>4</v>
      </c>
      <c r="S19" s="13" t="s">
        <v>4</v>
      </c>
      <c r="T19" s="13" t="s">
        <v>4</v>
      </c>
      <c r="U19" s="13" t="s">
        <v>4</v>
      </c>
      <c r="V19" s="13" t="s">
        <v>4</v>
      </c>
      <c r="W19" s="24" t="s">
        <v>4</v>
      </c>
      <c r="X19" s="24" t="s">
        <v>4</v>
      </c>
      <c r="Y19" s="20" t="s">
        <v>4</v>
      </c>
    </row>
    <row r="20" spans="1:25" ht="27.6" x14ac:dyDescent="0.3">
      <c r="A20" s="14"/>
      <c r="B20" s="17"/>
      <c r="C20" s="14"/>
      <c r="D20" s="14"/>
      <c r="E20" s="17"/>
      <c r="F20" s="17"/>
      <c r="G20" s="17"/>
      <c r="H20" s="17"/>
      <c r="I20" s="2" t="s">
        <v>39</v>
      </c>
      <c r="J20" s="11">
        <f>SUM(K20:P20)</f>
        <v>0</v>
      </c>
      <c r="K20" s="12">
        <v>0</v>
      </c>
      <c r="L20" s="11">
        <v>0</v>
      </c>
      <c r="M20" s="11">
        <f>M24+M28</f>
        <v>0</v>
      </c>
      <c r="N20" s="11">
        <f t="shared" ref="N20:P20" si="1">N24+N28</f>
        <v>0</v>
      </c>
      <c r="O20" s="11">
        <f t="shared" si="1"/>
        <v>0</v>
      </c>
      <c r="P20" s="11">
        <f t="shared" si="1"/>
        <v>0</v>
      </c>
      <c r="Q20" s="17"/>
      <c r="R20" s="17"/>
      <c r="S20" s="14"/>
      <c r="T20" s="14"/>
      <c r="U20" s="14"/>
      <c r="V20" s="14"/>
      <c r="W20" s="25"/>
      <c r="X20" s="25"/>
      <c r="Y20" s="20"/>
    </row>
    <row r="21" spans="1:25" ht="30.75" customHeight="1" x14ac:dyDescent="0.3">
      <c r="A21" s="14"/>
      <c r="B21" s="17"/>
      <c r="C21" s="14"/>
      <c r="D21" s="14"/>
      <c r="E21" s="17"/>
      <c r="F21" s="17"/>
      <c r="G21" s="17"/>
      <c r="H21" s="17"/>
      <c r="I21" s="2" t="s">
        <v>17</v>
      </c>
      <c r="J21" s="11">
        <f t="shared" ref="J21:J30" si="2">SUM(K21:P21)</f>
        <v>10196723.15</v>
      </c>
      <c r="K21" s="12">
        <f>K29</f>
        <v>3669494.82</v>
      </c>
      <c r="L21" s="11">
        <f t="shared" ref="L21" si="3">L29</f>
        <v>0</v>
      </c>
      <c r="M21" s="11">
        <f t="shared" ref="M21:P22" si="4">M25+M29</f>
        <v>3120057.77</v>
      </c>
      <c r="N21" s="11">
        <f t="shared" si="4"/>
        <v>3407170.56</v>
      </c>
      <c r="O21" s="11">
        <f t="shared" si="4"/>
        <v>0</v>
      </c>
      <c r="P21" s="11">
        <f t="shared" si="4"/>
        <v>0</v>
      </c>
      <c r="Q21" s="17"/>
      <c r="R21" s="17"/>
      <c r="S21" s="14"/>
      <c r="T21" s="14"/>
      <c r="U21" s="14"/>
      <c r="V21" s="14"/>
      <c r="W21" s="25"/>
      <c r="X21" s="25"/>
      <c r="Y21" s="20"/>
    </row>
    <row r="22" spans="1:25" ht="36" customHeight="1" x14ac:dyDescent="0.3">
      <c r="A22" s="15"/>
      <c r="B22" s="18"/>
      <c r="C22" s="15"/>
      <c r="D22" s="15"/>
      <c r="E22" s="18"/>
      <c r="F22" s="18"/>
      <c r="G22" s="18"/>
      <c r="H22" s="18"/>
      <c r="I22" s="2" t="s">
        <v>31</v>
      </c>
      <c r="J22" s="11">
        <f t="shared" si="2"/>
        <v>4971902.74</v>
      </c>
      <c r="K22" s="12">
        <f>K30</f>
        <v>459364.38</v>
      </c>
      <c r="L22" s="11">
        <f t="shared" ref="L22" si="5">L30</f>
        <v>1169000</v>
      </c>
      <c r="M22" s="11">
        <f t="shared" si="4"/>
        <v>164213.59</v>
      </c>
      <c r="N22" s="11">
        <f t="shared" si="4"/>
        <v>179324.77</v>
      </c>
      <c r="O22" s="11">
        <f t="shared" si="4"/>
        <v>1500000</v>
      </c>
      <c r="P22" s="11">
        <f t="shared" si="4"/>
        <v>1500000</v>
      </c>
      <c r="Q22" s="18"/>
      <c r="R22" s="18"/>
      <c r="S22" s="15"/>
      <c r="T22" s="15"/>
      <c r="U22" s="15"/>
      <c r="V22" s="15"/>
      <c r="W22" s="26"/>
      <c r="X22" s="26"/>
      <c r="Y22" s="20"/>
    </row>
    <row r="23" spans="1:25" x14ac:dyDescent="0.3">
      <c r="A23" s="13" t="s">
        <v>46</v>
      </c>
      <c r="B23" s="16" t="s">
        <v>48</v>
      </c>
      <c r="C23" s="13">
        <v>2020</v>
      </c>
      <c r="D23" s="13">
        <v>2025</v>
      </c>
      <c r="E23" s="16" t="s">
        <v>5</v>
      </c>
      <c r="F23" s="30" t="s">
        <v>29</v>
      </c>
      <c r="G23" s="30" t="s">
        <v>30</v>
      </c>
      <c r="H23" s="30"/>
      <c r="I23" s="10" t="s">
        <v>3</v>
      </c>
      <c r="J23" s="11">
        <f t="shared" ref="J23:J26" si="6">SUM(K23:P23)</f>
        <v>9870766.6899999995</v>
      </c>
      <c r="K23" s="12">
        <f>K25+K26</f>
        <v>0</v>
      </c>
      <c r="L23" s="11">
        <f t="shared" ref="L23:P23" si="7">L25+L26</f>
        <v>0</v>
      </c>
      <c r="M23" s="11">
        <f t="shared" si="7"/>
        <v>3284271.36</v>
      </c>
      <c r="N23" s="11">
        <f t="shared" si="7"/>
        <v>3586495.33</v>
      </c>
      <c r="O23" s="11">
        <f t="shared" si="7"/>
        <v>1500000</v>
      </c>
      <c r="P23" s="11">
        <f t="shared" si="7"/>
        <v>1500000</v>
      </c>
      <c r="Q23" s="16" t="s">
        <v>13</v>
      </c>
      <c r="R23" s="13" t="s">
        <v>12</v>
      </c>
      <c r="S23" s="13">
        <v>100</v>
      </c>
      <c r="T23" s="13">
        <v>100</v>
      </c>
      <c r="U23" s="13">
        <v>100</v>
      </c>
      <c r="V23" s="13">
        <v>100</v>
      </c>
      <c r="W23" s="24">
        <v>100</v>
      </c>
      <c r="X23" s="24">
        <v>100</v>
      </c>
      <c r="Y23" s="20">
        <v>100</v>
      </c>
    </row>
    <row r="24" spans="1:25" ht="27.6" x14ac:dyDescent="0.3">
      <c r="A24" s="14"/>
      <c r="B24" s="17"/>
      <c r="C24" s="14"/>
      <c r="D24" s="14"/>
      <c r="E24" s="17"/>
      <c r="F24" s="31"/>
      <c r="G24" s="31"/>
      <c r="H24" s="31"/>
      <c r="I24" s="2" t="s">
        <v>39</v>
      </c>
      <c r="J24" s="11">
        <f t="shared" si="6"/>
        <v>0</v>
      </c>
      <c r="K24" s="12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7"/>
      <c r="R24" s="14"/>
      <c r="S24" s="14"/>
      <c r="T24" s="14"/>
      <c r="U24" s="14"/>
      <c r="V24" s="14"/>
      <c r="W24" s="25"/>
      <c r="X24" s="25"/>
      <c r="Y24" s="20"/>
    </row>
    <row r="25" spans="1:25" ht="27.6" x14ac:dyDescent="0.3">
      <c r="A25" s="14"/>
      <c r="B25" s="17"/>
      <c r="C25" s="14"/>
      <c r="D25" s="14"/>
      <c r="E25" s="17"/>
      <c r="F25" s="31"/>
      <c r="G25" s="31"/>
      <c r="H25" s="31"/>
      <c r="I25" s="2" t="s">
        <v>17</v>
      </c>
      <c r="J25" s="11">
        <f t="shared" si="6"/>
        <v>6527228.3300000001</v>
      </c>
      <c r="K25" s="12">
        <v>0</v>
      </c>
      <c r="L25" s="11">
        <v>0</v>
      </c>
      <c r="M25" s="11">
        <v>3120057.77</v>
      </c>
      <c r="N25" s="11">
        <v>3407170.56</v>
      </c>
      <c r="O25" s="11">
        <v>0</v>
      </c>
      <c r="P25" s="11">
        <v>0</v>
      </c>
      <c r="Q25" s="17"/>
      <c r="R25" s="14"/>
      <c r="S25" s="14"/>
      <c r="T25" s="14"/>
      <c r="U25" s="14"/>
      <c r="V25" s="14"/>
      <c r="W25" s="25"/>
      <c r="X25" s="25"/>
      <c r="Y25" s="20"/>
    </row>
    <row r="26" spans="1:25" ht="39.75" customHeight="1" x14ac:dyDescent="0.3">
      <c r="A26" s="15"/>
      <c r="B26" s="18"/>
      <c r="C26" s="15"/>
      <c r="D26" s="15"/>
      <c r="E26" s="18"/>
      <c r="F26" s="32"/>
      <c r="G26" s="32"/>
      <c r="H26" s="32"/>
      <c r="I26" s="2" t="s">
        <v>31</v>
      </c>
      <c r="J26" s="11">
        <f t="shared" si="6"/>
        <v>3343538.36</v>
      </c>
      <c r="K26" s="12">
        <v>0</v>
      </c>
      <c r="L26" s="11">
        <v>0</v>
      </c>
      <c r="M26" s="11">
        <v>164213.59</v>
      </c>
      <c r="N26" s="11">
        <v>179324.77</v>
      </c>
      <c r="O26" s="11">
        <v>1500000</v>
      </c>
      <c r="P26" s="11">
        <v>1500000</v>
      </c>
      <c r="Q26" s="18"/>
      <c r="R26" s="15"/>
      <c r="S26" s="15"/>
      <c r="T26" s="15"/>
      <c r="U26" s="15"/>
      <c r="V26" s="15"/>
      <c r="W26" s="26"/>
      <c r="X26" s="26"/>
      <c r="Y26" s="20"/>
    </row>
    <row r="27" spans="1:25" x14ac:dyDescent="0.3">
      <c r="A27" s="13" t="s">
        <v>9</v>
      </c>
      <c r="B27" s="16" t="s">
        <v>47</v>
      </c>
      <c r="C27" s="13">
        <v>2020</v>
      </c>
      <c r="D27" s="13">
        <v>2025</v>
      </c>
      <c r="E27" s="16" t="s">
        <v>5</v>
      </c>
      <c r="F27" s="30" t="s">
        <v>29</v>
      </c>
      <c r="G27" s="30" t="s">
        <v>30</v>
      </c>
      <c r="H27" s="30"/>
      <c r="I27" s="10" t="s">
        <v>3</v>
      </c>
      <c r="J27" s="11">
        <f t="shared" si="2"/>
        <v>5297859.1999999993</v>
      </c>
      <c r="K27" s="12">
        <f>K29+K30</f>
        <v>4128859.1999999997</v>
      </c>
      <c r="L27" s="11">
        <f t="shared" ref="L27:P27" si="8">L29+L30</f>
        <v>1169000</v>
      </c>
      <c r="M27" s="11">
        <f t="shared" si="8"/>
        <v>0</v>
      </c>
      <c r="N27" s="11">
        <f t="shared" si="8"/>
        <v>0</v>
      </c>
      <c r="O27" s="11">
        <f t="shared" si="8"/>
        <v>0</v>
      </c>
      <c r="P27" s="11">
        <f t="shared" si="8"/>
        <v>0</v>
      </c>
      <c r="Q27" s="16" t="s">
        <v>4</v>
      </c>
      <c r="R27" s="13" t="s">
        <v>4</v>
      </c>
      <c r="S27" s="13" t="s">
        <v>4</v>
      </c>
      <c r="T27" s="13" t="s">
        <v>4</v>
      </c>
      <c r="U27" s="13" t="s">
        <v>4</v>
      </c>
      <c r="V27" s="13" t="s">
        <v>4</v>
      </c>
      <c r="W27" s="24" t="s">
        <v>4</v>
      </c>
      <c r="X27" s="24" t="s">
        <v>4</v>
      </c>
      <c r="Y27" s="20" t="s">
        <v>4</v>
      </c>
    </row>
    <row r="28" spans="1:25" ht="27.6" x14ac:dyDescent="0.3">
      <c r="A28" s="14"/>
      <c r="B28" s="17"/>
      <c r="C28" s="14"/>
      <c r="D28" s="14"/>
      <c r="E28" s="17"/>
      <c r="F28" s="31"/>
      <c r="G28" s="31"/>
      <c r="H28" s="31"/>
      <c r="I28" s="2" t="s">
        <v>39</v>
      </c>
      <c r="J28" s="11">
        <f t="shared" si="2"/>
        <v>0</v>
      </c>
      <c r="K28" s="12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7"/>
      <c r="R28" s="14"/>
      <c r="S28" s="14"/>
      <c r="T28" s="14"/>
      <c r="U28" s="14"/>
      <c r="V28" s="14"/>
      <c r="W28" s="25"/>
      <c r="X28" s="25"/>
      <c r="Y28" s="20"/>
    </row>
    <row r="29" spans="1:25" ht="27.6" x14ac:dyDescent="0.3">
      <c r="A29" s="14"/>
      <c r="B29" s="17"/>
      <c r="C29" s="14"/>
      <c r="D29" s="14"/>
      <c r="E29" s="17"/>
      <c r="F29" s="31"/>
      <c r="G29" s="31"/>
      <c r="H29" s="31"/>
      <c r="I29" s="2" t="s">
        <v>17</v>
      </c>
      <c r="J29" s="11">
        <f t="shared" si="2"/>
        <v>3669494.82</v>
      </c>
      <c r="K29" s="12">
        <v>3669494.82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7"/>
      <c r="R29" s="14"/>
      <c r="S29" s="14"/>
      <c r="T29" s="14"/>
      <c r="U29" s="14"/>
      <c r="V29" s="14"/>
      <c r="W29" s="25"/>
      <c r="X29" s="25"/>
      <c r="Y29" s="20"/>
    </row>
    <row r="30" spans="1:25" ht="39.75" customHeight="1" x14ac:dyDescent="0.3">
      <c r="A30" s="15"/>
      <c r="B30" s="18"/>
      <c r="C30" s="15"/>
      <c r="D30" s="15"/>
      <c r="E30" s="18"/>
      <c r="F30" s="32"/>
      <c r="G30" s="32"/>
      <c r="H30" s="32"/>
      <c r="I30" s="2" t="s">
        <v>31</v>
      </c>
      <c r="J30" s="11">
        <f t="shared" si="2"/>
        <v>1628364.38</v>
      </c>
      <c r="K30" s="12">
        <v>459364.38</v>
      </c>
      <c r="L30" s="11">
        <v>1169000</v>
      </c>
      <c r="M30" s="11">
        <v>0</v>
      </c>
      <c r="N30" s="11">
        <v>0</v>
      </c>
      <c r="O30" s="11">
        <v>0</v>
      </c>
      <c r="P30" s="11">
        <v>0</v>
      </c>
      <c r="Q30" s="18"/>
      <c r="R30" s="15"/>
      <c r="S30" s="15"/>
      <c r="T30" s="15"/>
      <c r="U30" s="15"/>
      <c r="V30" s="15"/>
      <c r="W30" s="26"/>
      <c r="X30" s="26"/>
      <c r="Y30" s="20"/>
    </row>
    <row r="31" spans="1:25" x14ac:dyDescent="0.3">
      <c r="A31" s="24" t="s">
        <v>6</v>
      </c>
      <c r="B31" s="27"/>
      <c r="C31" s="13">
        <v>2020</v>
      </c>
      <c r="D31" s="13">
        <v>2025</v>
      </c>
      <c r="E31" s="16" t="s">
        <v>4</v>
      </c>
      <c r="F31" s="16" t="s">
        <v>4</v>
      </c>
      <c r="G31" s="16" t="s">
        <v>4</v>
      </c>
      <c r="H31" s="16"/>
      <c r="I31" s="10" t="s">
        <v>3</v>
      </c>
      <c r="J31" s="11">
        <f t="shared" ref="J31:J34" si="9">SUM(K31:P31)</f>
        <v>15168625.889999999</v>
      </c>
      <c r="K31" s="12">
        <f>K33+K34</f>
        <v>4128859.1999999997</v>
      </c>
      <c r="L31" s="11">
        <f t="shared" ref="L31:P31" si="10">L33+L34</f>
        <v>1169000</v>
      </c>
      <c r="M31" s="11">
        <f t="shared" si="10"/>
        <v>3284271.36</v>
      </c>
      <c r="N31" s="11">
        <f t="shared" si="10"/>
        <v>3586495.33</v>
      </c>
      <c r="O31" s="11">
        <f t="shared" si="10"/>
        <v>1500000</v>
      </c>
      <c r="P31" s="11">
        <f t="shared" si="10"/>
        <v>1500000</v>
      </c>
      <c r="Q31" s="13" t="s">
        <v>4</v>
      </c>
      <c r="R31" s="13" t="s">
        <v>4</v>
      </c>
      <c r="S31" s="13" t="s">
        <v>4</v>
      </c>
      <c r="T31" s="13" t="s">
        <v>4</v>
      </c>
      <c r="U31" s="13" t="s">
        <v>4</v>
      </c>
      <c r="V31" s="13" t="s">
        <v>4</v>
      </c>
      <c r="W31" s="24" t="s">
        <v>4</v>
      </c>
      <c r="X31" s="24" t="s">
        <v>4</v>
      </c>
      <c r="Y31" s="20" t="s">
        <v>4</v>
      </c>
    </row>
    <row r="32" spans="1:25" ht="27.6" x14ac:dyDescent="0.3">
      <c r="A32" s="25"/>
      <c r="B32" s="28"/>
      <c r="C32" s="14"/>
      <c r="D32" s="14"/>
      <c r="E32" s="17"/>
      <c r="F32" s="17"/>
      <c r="G32" s="17"/>
      <c r="H32" s="17"/>
      <c r="I32" s="2" t="s">
        <v>39</v>
      </c>
      <c r="J32" s="11">
        <v>0</v>
      </c>
      <c r="K32" s="12">
        <f>K20</f>
        <v>0</v>
      </c>
      <c r="L32" s="11">
        <f t="shared" ref="L32:P32" si="11">L20</f>
        <v>0</v>
      </c>
      <c r="M32" s="11">
        <f t="shared" si="11"/>
        <v>0</v>
      </c>
      <c r="N32" s="11">
        <f t="shared" si="11"/>
        <v>0</v>
      </c>
      <c r="O32" s="11">
        <f t="shared" si="11"/>
        <v>0</v>
      </c>
      <c r="P32" s="11">
        <f t="shared" si="11"/>
        <v>0</v>
      </c>
      <c r="Q32" s="14"/>
      <c r="R32" s="14"/>
      <c r="S32" s="14"/>
      <c r="T32" s="14"/>
      <c r="U32" s="14"/>
      <c r="V32" s="14"/>
      <c r="W32" s="25"/>
      <c r="X32" s="25"/>
      <c r="Y32" s="20"/>
    </row>
    <row r="33" spans="1:25" ht="27.6" x14ac:dyDescent="0.3">
      <c r="A33" s="25"/>
      <c r="B33" s="28"/>
      <c r="C33" s="14"/>
      <c r="D33" s="14"/>
      <c r="E33" s="17"/>
      <c r="F33" s="17"/>
      <c r="G33" s="17"/>
      <c r="H33" s="17"/>
      <c r="I33" s="2" t="s">
        <v>17</v>
      </c>
      <c r="J33" s="11">
        <f t="shared" si="9"/>
        <v>10196723.15</v>
      </c>
      <c r="K33" s="12">
        <f>K21</f>
        <v>3669494.82</v>
      </c>
      <c r="L33" s="11">
        <f t="shared" ref="L33:P33" si="12">L21</f>
        <v>0</v>
      </c>
      <c r="M33" s="11">
        <f t="shared" si="12"/>
        <v>3120057.77</v>
      </c>
      <c r="N33" s="11">
        <f t="shared" si="12"/>
        <v>3407170.56</v>
      </c>
      <c r="O33" s="11">
        <f t="shared" si="12"/>
        <v>0</v>
      </c>
      <c r="P33" s="11">
        <f t="shared" si="12"/>
        <v>0</v>
      </c>
      <c r="Q33" s="14"/>
      <c r="R33" s="14"/>
      <c r="S33" s="14"/>
      <c r="T33" s="14"/>
      <c r="U33" s="14"/>
      <c r="V33" s="14"/>
      <c r="W33" s="25"/>
      <c r="X33" s="25"/>
      <c r="Y33" s="20"/>
    </row>
    <row r="34" spans="1:25" ht="32.25" customHeight="1" x14ac:dyDescent="0.3">
      <c r="A34" s="26"/>
      <c r="B34" s="29"/>
      <c r="C34" s="15"/>
      <c r="D34" s="15"/>
      <c r="E34" s="18"/>
      <c r="F34" s="18"/>
      <c r="G34" s="18"/>
      <c r="H34" s="18"/>
      <c r="I34" s="2" t="s">
        <v>31</v>
      </c>
      <c r="J34" s="11">
        <f t="shared" si="9"/>
        <v>4971902.74</v>
      </c>
      <c r="K34" s="12">
        <f>K22</f>
        <v>459364.38</v>
      </c>
      <c r="L34" s="11">
        <f t="shared" ref="L34:P34" si="13">L22</f>
        <v>1169000</v>
      </c>
      <c r="M34" s="11">
        <f t="shared" si="13"/>
        <v>164213.59</v>
      </c>
      <c r="N34" s="11">
        <f t="shared" si="13"/>
        <v>179324.77</v>
      </c>
      <c r="O34" s="11">
        <f t="shared" si="13"/>
        <v>1500000</v>
      </c>
      <c r="P34" s="11">
        <f t="shared" si="13"/>
        <v>1500000</v>
      </c>
      <c r="Q34" s="15"/>
      <c r="R34" s="15"/>
      <c r="S34" s="15"/>
      <c r="T34" s="15"/>
      <c r="U34" s="15"/>
      <c r="V34" s="15"/>
      <c r="W34" s="26"/>
      <c r="X34" s="26"/>
      <c r="Y34" s="20"/>
    </row>
  </sheetData>
  <mergeCells count="91">
    <mergeCell ref="W23:W26"/>
    <mergeCell ref="X23:X26"/>
    <mergeCell ref="Y23:Y26"/>
    <mergeCell ref="A23:A26"/>
    <mergeCell ref="B23:B26"/>
    <mergeCell ref="C23:C26"/>
    <mergeCell ref="D23:D26"/>
    <mergeCell ref="E23:E26"/>
    <mergeCell ref="R1:Y1"/>
    <mergeCell ref="R2:Y2"/>
    <mergeCell ref="R3:Y3"/>
    <mergeCell ref="R4:Y4"/>
    <mergeCell ref="X31:X34"/>
    <mergeCell ref="Y31:Y34"/>
    <mergeCell ref="A9:Y9"/>
    <mergeCell ref="R5:Y8"/>
    <mergeCell ref="X19:X22"/>
    <mergeCell ref="Y19:Y22"/>
    <mergeCell ref="X27:X30"/>
    <mergeCell ref="Y27:Y30"/>
    <mergeCell ref="Q12:Y12"/>
    <mergeCell ref="S13:Y13"/>
    <mergeCell ref="T14:Y14"/>
    <mergeCell ref="A17:Y17"/>
    <mergeCell ref="A10:W10"/>
    <mergeCell ref="J14:J15"/>
    <mergeCell ref="I14:I15"/>
    <mergeCell ref="E12:E15"/>
    <mergeCell ref="S14:S15"/>
    <mergeCell ref="R13:R15"/>
    <mergeCell ref="Q13:Q15"/>
    <mergeCell ref="F12:P13"/>
    <mergeCell ref="K14:P14"/>
    <mergeCell ref="F14:H14"/>
    <mergeCell ref="Q27:Q30"/>
    <mergeCell ref="D19:D22"/>
    <mergeCell ref="F19:F22"/>
    <mergeCell ref="G19:G22"/>
    <mergeCell ref="E19:E22"/>
    <mergeCell ref="Q19:Q22"/>
    <mergeCell ref="H19:H22"/>
    <mergeCell ref="H27:H30"/>
    <mergeCell ref="F27:F30"/>
    <mergeCell ref="G27:G30"/>
    <mergeCell ref="F23:F26"/>
    <mergeCell ref="G23:G26"/>
    <mergeCell ref="H23:H26"/>
    <mergeCell ref="Q23:Q26"/>
    <mergeCell ref="W27:W30"/>
    <mergeCell ref="W31:W34"/>
    <mergeCell ref="A31:B34"/>
    <mergeCell ref="Q31:Q34"/>
    <mergeCell ref="R31:R34"/>
    <mergeCell ref="S31:S34"/>
    <mergeCell ref="C31:C34"/>
    <mergeCell ref="D31:D34"/>
    <mergeCell ref="E31:E34"/>
    <mergeCell ref="T31:T34"/>
    <mergeCell ref="U31:U34"/>
    <mergeCell ref="V31:V34"/>
    <mergeCell ref="F31:F34"/>
    <mergeCell ref="G31:G34"/>
    <mergeCell ref="H31:H34"/>
    <mergeCell ref="E27:E30"/>
    <mergeCell ref="S27:S30"/>
    <mergeCell ref="S19:S22"/>
    <mergeCell ref="R19:R22"/>
    <mergeCell ref="V27:V30"/>
    <mergeCell ref="T27:T30"/>
    <mergeCell ref="U27:U30"/>
    <mergeCell ref="R23:R26"/>
    <mergeCell ref="S23:S26"/>
    <mergeCell ref="T23:T26"/>
    <mergeCell ref="U23:U26"/>
    <mergeCell ref="V23:V26"/>
    <mergeCell ref="A27:A30"/>
    <mergeCell ref="B27:B30"/>
    <mergeCell ref="C27:C30"/>
    <mergeCell ref="D27:D30"/>
    <mergeCell ref="C12:D14"/>
    <mergeCell ref="B12:B15"/>
    <mergeCell ref="A12:A15"/>
    <mergeCell ref="A19:A22"/>
    <mergeCell ref="B19:B22"/>
    <mergeCell ref="C19:C22"/>
    <mergeCell ref="A18:Y18"/>
    <mergeCell ref="T19:T22"/>
    <mergeCell ref="U19:U22"/>
    <mergeCell ref="V19:V22"/>
    <mergeCell ref="W19:W22"/>
    <mergeCell ref="R27:R30"/>
  </mergeCells>
  <pageMargins left="0.59055118110236227" right="0.59055118110236227" top="1.1417322834645669" bottom="0.74803149606299213" header="0.31496062992125984" footer="0.31496062992125984"/>
  <pageSetup paperSize="9" scale="43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3">
        <v>104207937.14</v>
      </c>
    </row>
    <row r="26" spans="4:10" ht="18" x14ac:dyDescent="0.35">
      <c r="E26" s="3">
        <v>107421516.91</v>
      </c>
    </row>
    <row r="27" spans="4:10" ht="18" x14ac:dyDescent="0.35">
      <c r="E27" s="3">
        <v>102693389.64</v>
      </c>
    </row>
    <row r="28" spans="4:10" ht="18" x14ac:dyDescent="0.35">
      <c r="E28" s="3">
        <v>104437541.37</v>
      </c>
    </row>
    <row r="29" spans="4:10" ht="18" x14ac:dyDescent="0.35">
      <c r="E29" s="3">
        <v>92246717.459999993</v>
      </c>
    </row>
    <row r="30" spans="4:10" ht="18" x14ac:dyDescent="0.35">
      <c r="E30" s="3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2023-06-23T06:29:57Z</dcterms:modified>
</cp:coreProperties>
</file>