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032" yWindow="888" windowWidth="14808" windowHeight="8016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N31" i="1" l="1"/>
  <c r="J26" i="1"/>
  <c r="J25" i="1"/>
  <c r="J24" i="1"/>
  <c r="L21" i="1"/>
  <c r="L22" i="1"/>
  <c r="K21" i="1"/>
  <c r="K22" i="1"/>
  <c r="L20" i="1"/>
  <c r="K20" i="1"/>
  <c r="N22" i="1" l="1"/>
  <c r="O22" i="1"/>
  <c r="P22" i="1"/>
  <c r="N21" i="1"/>
  <c r="O21" i="1"/>
  <c r="P21" i="1"/>
  <c r="N20" i="1"/>
  <c r="O20" i="1"/>
  <c r="P20" i="1"/>
  <c r="M21" i="1"/>
  <c r="M22" i="1"/>
  <c r="M20" i="1"/>
  <c r="J30" i="1"/>
  <c r="J29" i="1"/>
  <c r="J28" i="1"/>
  <c r="P27" i="1"/>
  <c r="O27" i="1"/>
  <c r="N27" i="1"/>
  <c r="M27" i="1"/>
  <c r="L27" i="1"/>
  <c r="J27" i="1" s="1"/>
  <c r="K27" i="1"/>
  <c r="P23" i="1"/>
  <c r="O23" i="1"/>
  <c r="N23" i="1"/>
  <c r="M23" i="1"/>
  <c r="L23" i="1"/>
  <c r="K23" i="1"/>
  <c r="P19" i="1" l="1"/>
  <c r="O19" i="1"/>
  <c r="N19" i="1"/>
  <c r="J23" i="1"/>
  <c r="O41" i="1" l="1"/>
  <c r="J37" i="1"/>
  <c r="J38" i="1"/>
  <c r="J39" i="1"/>
  <c r="L41" i="1"/>
  <c r="M41" i="1"/>
  <c r="N41" i="1"/>
  <c r="P41" i="1"/>
  <c r="K41" i="1"/>
  <c r="L42" i="1"/>
  <c r="O42" i="1"/>
  <c r="P42" i="1"/>
  <c r="L43" i="1"/>
  <c r="M43" i="1"/>
  <c r="N43" i="1"/>
  <c r="O43" i="1"/>
  <c r="P43" i="1"/>
  <c r="K43" i="1"/>
  <c r="L36" i="1"/>
  <c r="M36" i="1"/>
  <c r="N36" i="1"/>
  <c r="O36" i="1"/>
  <c r="P36" i="1"/>
  <c r="K36" i="1"/>
  <c r="J32" i="1"/>
  <c r="L31" i="1"/>
  <c r="M31" i="1"/>
  <c r="O31" i="1"/>
  <c r="P31" i="1"/>
  <c r="K31" i="1"/>
  <c r="J20" i="1" l="1"/>
  <c r="P40" i="1"/>
  <c r="L40" i="1"/>
  <c r="J41" i="1"/>
  <c r="J21" i="1"/>
  <c r="M19" i="1"/>
  <c r="N42" i="1"/>
  <c r="N40" i="1" s="1"/>
  <c r="O40" i="1"/>
  <c r="M42" i="1"/>
  <c r="M40" i="1" s="1"/>
  <c r="K42" i="1"/>
  <c r="J22" i="1"/>
  <c r="L19" i="1"/>
  <c r="K19" i="1"/>
  <c r="J42" i="1" l="1"/>
  <c r="K40" i="1"/>
  <c r="J31" i="1"/>
  <c r="J19" i="1"/>
  <c r="J36" i="1"/>
  <c r="E32" i="2"/>
  <c r="G20" i="2"/>
  <c r="H20" i="2"/>
  <c r="I20" i="2"/>
  <c r="J20" i="2"/>
  <c r="F20" i="2"/>
  <c r="J43" i="1" l="1"/>
  <c r="J40" i="1"/>
</calcChain>
</file>

<file path=xl/sharedStrings.xml><?xml version="1.0" encoding="utf-8"?>
<sst xmlns="http://schemas.openxmlformats.org/spreadsheetml/2006/main" count="149" uniqueCount="56">
  <si>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</si>
  <si>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</si>
  <si>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</si>
  <si>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</si>
  <si>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</si>
  <si>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</si>
  <si>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</si>
  <si>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</si>
  <si>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</si>
  <si>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</si>
  <si>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2.</t>
  </si>
  <si>
    <t>1.2.</t>
  </si>
  <si>
    <t>стало</t>
  </si>
  <si>
    <t>было</t>
  </si>
  <si>
    <t>Задача 2 ПП - Обеспечение потребности населения в услугах по перевозке пассажиров транспортом общего пользования в границах муниципального района</t>
  </si>
  <si>
    <t xml:space="preserve"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 района </t>
  </si>
  <si>
    <t>%</t>
  </si>
  <si>
    <t>2020 год</t>
  </si>
  <si>
    <t>Раздел</t>
  </si>
  <si>
    <t>Подраздел</t>
  </si>
  <si>
    <t>2021 год</t>
  </si>
  <si>
    <t>Коды классификации расходов</t>
  </si>
  <si>
    <t>04</t>
  </si>
  <si>
    <t>08</t>
  </si>
  <si>
    <t>Наименование мероприятия ПП</t>
  </si>
  <si>
    <t>Срок  реализации мероприятия ПП</t>
  </si>
  <si>
    <t>Источники финансирования</t>
  </si>
  <si>
    <t>Наименование</t>
  </si>
  <si>
    <t>Всего</t>
  </si>
  <si>
    <t>Значение</t>
  </si>
  <si>
    <t>Единица измерения</t>
  </si>
  <si>
    <t>Главный распорядитель бюджетных средств 
районного бюджета</t>
  </si>
  <si>
    <t>в том числе по годам реализации муниципальной подпрограммы</t>
  </si>
  <si>
    <t>Таблица 7.5.4</t>
  </si>
  <si>
    <t>МЕРОПРИЯТИЯ  ПОДПРОГРАММЫ 5 МУНИЦИПАЛЬНОЙ ПРОГРАММЫ</t>
  </si>
  <si>
    <t>2022 год</t>
  </si>
  <si>
    <t>2023 год</t>
  </si>
  <si>
    <t>2024 год</t>
  </si>
  <si>
    <t>2025 год</t>
  </si>
  <si>
    <t>Приложение к Подпрограмме «Организация транспортного обслуживания населения и обеспечение устойчивого, надежного, безопасного функционирования пассажирского транспорта» муниципальной программы Калачинского муниципального района Омской области «Развитие экономического потенциала Калачинского муниципального района на 2020-2025 годы»</t>
  </si>
  <si>
    <t>федеральный бюджет</t>
  </si>
  <si>
    <t>областной бюджет</t>
  </si>
  <si>
    <t>Код основного мероприятия целевой статьи расходов</t>
  </si>
  <si>
    <t>Основное мероприятие 1 ПП - Обеспечение транспортного сообщения по муниципальным маршрутам в границах Калачинского муниципального района</t>
  </si>
  <si>
    <t>Основное мероприятие 2 ПП - Формирование муниципальной маршрутной сети в пределах муниципального района</t>
  </si>
  <si>
    <t xml:space="preserve">Цель муниципальной подпрограммы - Обеспечение транспортного обслуживания населения муниципального района </t>
  </si>
  <si>
    <t>Задача 1 ПП - Обеспечение доступности пассажирских перевозок</t>
  </si>
  <si>
    <t>к постановлению Администрации Калачинского</t>
  </si>
  <si>
    <t>муниципального района Омской области</t>
  </si>
  <si>
    <t>1.1.</t>
  </si>
  <si>
    <t xml:space="preserve">мероприятие 2 ОМ 1 ПП  - Возмещение выпадающих доходов перевозчикам в связи с оказанием услуг населению по перевозкам пассажиров по установленным муниципальным образованием размера оплаты проезда </t>
  </si>
  <si>
    <t>мероприятие 1 ОМ 1 ПП  - Организация транспортного обслуживания населения</t>
  </si>
  <si>
    <t>1.3.</t>
  </si>
  <si>
    <t>мероприятие 3 ОМ 1 ПП  - Реализация прочих мероприятий по обеспечению транспортного сообщения в границах Калачинского муниципального района Омской области</t>
  </si>
  <si>
    <t xml:space="preserve">Приложение </t>
  </si>
  <si>
    <t>от 20.06.2023 № 304-па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</si>
</sst>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3" fillId="3" borderId="14" applyNumberFormat="0" applyAlignment="0" applyProtection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justify" vertical="center" wrapText="1"/>
    </xf>
    <xf numFmtId="0" fontId="1" fillId="2" borderId="0" xfId="0" applyFont="1" applyFill="1" applyAlignment="1">
      <alignment horizontal="right"/>
    </xf>
    <xf numFmtId="2" fontId="3" fillId="2" borderId="14" xfId="1" applyNumberFormat="1" applyFill="1" applyAlignment="1">
      <alignment horizontal="center" vertical="center"/>
    </xf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3"/>
  <sheetViews>
    <sheetView tabSelected="1" view="pageBreakPreview" topLeftCell="A10" zoomScale="60" zoomScaleNormal="80" workbookViewId="0">
      <selection activeCell="F12" sqref="F12:P13"/>
    </sheetView>
  </sheetViews>
  <sheetFormatPr defaultColWidth="9.109375" defaultRowHeight="14.4" x14ac:dyDescent="0.3"/>
  <cols>
    <col min="1" max="1" width="8.6640625" style="3" customWidth="1"/>
    <col min="2" max="2" width="36.33203125" style="3" customWidth="1"/>
    <col min="3" max="4" width="9.109375" style="3"/>
    <col min="5" max="5" width="15.77734375" style="3" customWidth="1"/>
    <col min="6" max="6" width="9.109375" style="3"/>
    <col min="7" max="7" width="10.6640625" style="3" customWidth="1"/>
    <col min="8" max="8" width="15.44140625" style="3" customWidth="1"/>
    <col min="9" max="9" width="16.109375" style="3" customWidth="1"/>
    <col min="10" max="10" width="11.88671875" style="3" bestFit="1" customWidth="1"/>
    <col min="11" max="11" width="11.44140625" style="3" customWidth="1"/>
    <col min="12" max="12" width="12.5546875" style="3" customWidth="1"/>
    <col min="13" max="13" width="12.33203125" style="3" customWidth="1"/>
    <col min="14" max="14" width="14" style="3" customWidth="1"/>
    <col min="15" max="15" width="11.44140625" style="3" customWidth="1"/>
    <col min="16" max="16" width="12.33203125" style="3" customWidth="1"/>
    <col min="17" max="17" width="32" style="3" customWidth="1"/>
    <col min="18" max="16384" width="9.109375" style="3"/>
  </cols>
  <sheetData>
    <row r="1" spans="1:25" x14ac:dyDescent="0.3">
      <c r="R1" s="35" t="s">
        <v>54</v>
      </c>
      <c r="S1" s="35"/>
      <c r="T1" s="35"/>
      <c r="U1" s="35"/>
      <c r="V1" s="35"/>
      <c r="W1" s="35"/>
      <c r="X1" s="35"/>
      <c r="Y1" s="35"/>
    </row>
    <row r="2" spans="1:25" x14ac:dyDescent="0.3">
      <c r="R2" s="35" t="s">
        <v>47</v>
      </c>
      <c r="S2" s="35"/>
      <c r="T2" s="35"/>
      <c r="U2" s="35"/>
      <c r="V2" s="35"/>
      <c r="W2" s="35"/>
      <c r="X2" s="35"/>
      <c r="Y2" s="35"/>
    </row>
    <row r="3" spans="1:25" x14ac:dyDescent="0.3">
      <c r="R3" s="35" t="s">
        <v>48</v>
      </c>
      <c r="S3" s="35"/>
      <c r="T3" s="35"/>
      <c r="U3" s="35"/>
      <c r="V3" s="35"/>
      <c r="W3" s="35"/>
      <c r="X3" s="35"/>
      <c r="Y3" s="35"/>
    </row>
    <row r="4" spans="1:25" x14ac:dyDescent="0.3">
      <c r="R4" s="35" t="s">
        <v>55</v>
      </c>
      <c r="S4" s="35"/>
      <c r="T4" s="35"/>
      <c r="U4" s="35"/>
      <c r="V4" s="35"/>
      <c r="W4" s="35"/>
      <c r="X4" s="35"/>
      <c r="Y4" s="35"/>
    </row>
    <row r="5" spans="1:25" ht="14.4" customHeight="1" x14ac:dyDescent="0.3">
      <c r="R5" s="39" t="s">
        <v>39</v>
      </c>
      <c r="S5" s="39"/>
      <c r="T5" s="39"/>
      <c r="U5" s="39"/>
      <c r="V5" s="39"/>
      <c r="W5" s="39"/>
      <c r="X5" s="39"/>
      <c r="Y5" s="39"/>
    </row>
    <row r="6" spans="1:25" x14ac:dyDescent="0.3">
      <c r="R6" s="39"/>
      <c r="S6" s="39"/>
      <c r="T6" s="39"/>
      <c r="U6" s="39"/>
      <c r="V6" s="39"/>
      <c r="W6" s="39"/>
      <c r="X6" s="39"/>
      <c r="Y6" s="39"/>
    </row>
    <row r="7" spans="1:25" x14ac:dyDescent="0.3">
      <c r="R7" s="39"/>
      <c r="S7" s="39"/>
      <c r="T7" s="39"/>
      <c r="U7" s="39"/>
      <c r="V7" s="39"/>
      <c r="W7" s="39"/>
      <c r="X7" s="39"/>
      <c r="Y7" s="39"/>
    </row>
    <row r="8" spans="1:25" ht="48.75" customHeight="1" x14ac:dyDescent="0.3">
      <c r="R8" s="39"/>
      <c r="S8" s="39"/>
      <c r="T8" s="39"/>
      <c r="U8" s="39"/>
      <c r="V8" s="39"/>
      <c r="W8" s="39"/>
      <c r="X8" s="39"/>
      <c r="Y8" s="39"/>
    </row>
    <row r="9" spans="1:25" x14ac:dyDescent="0.3">
      <c r="A9" s="40" t="s">
        <v>33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</row>
    <row r="10" spans="1:25" x14ac:dyDescent="0.3">
      <c r="A10" s="28" t="s">
        <v>34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</row>
    <row r="11" spans="1:25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 spans="1:25" ht="29.4" customHeight="1" x14ac:dyDescent="0.3">
      <c r="A12" s="11" t="s">
        <v>0</v>
      </c>
      <c r="B12" s="11" t="s">
        <v>24</v>
      </c>
      <c r="C12" s="27" t="s">
        <v>25</v>
      </c>
      <c r="D12" s="27"/>
      <c r="E12" s="29" t="s">
        <v>31</v>
      </c>
      <c r="F12" s="11" t="s">
        <v>9</v>
      </c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 t="s">
        <v>8</v>
      </c>
      <c r="R12" s="11"/>
      <c r="S12" s="11"/>
      <c r="T12" s="11"/>
      <c r="U12" s="11"/>
      <c r="V12" s="11"/>
      <c r="W12" s="11"/>
      <c r="X12" s="11"/>
      <c r="Y12" s="11"/>
    </row>
    <row r="13" spans="1:25" ht="42" customHeight="1" x14ac:dyDescent="0.3">
      <c r="A13" s="11"/>
      <c r="B13" s="11"/>
      <c r="C13" s="27"/>
      <c r="D13" s="27"/>
      <c r="E13" s="29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 t="s">
        <v>27</v>
      </c>
      <c r="R13" s="33" t="s">
        <v>30</v>
      </c>
      <c r="S13" s="11" t="s">
        <v>29</v>
      </c>
      <c r="T13" s="11"/>
      <c r="U13" s="11"/>
      <c r="V13" s="11"/>
      <c r="W13" s="11"/>
      <c r="X13" s="11"/>
      <c r="Y13" s="11"/>
    </row>
    <row r="14" spans="1:25" ht="61.2" customHeight="1" x14ac:dyDescent="0.3">
      <c r="A14" s="11"/>
      <c r="B14" s="11"/>
      <c r="C14" s="27"/>
      <c r="D14" s="27"/>
      <c r="E14" s="29"/>
      <c r="F14" s="30" t="s">
        <v>21</v>
      </c>
      <c r="G14" s="31"/>
      <c r="H14" s="32"/>
      <c r="I14" s="27" t="s">
        <v>26</v>
      </c>
      <c r="J14" s="11" t="s">
        <v>28</v>
      </c>
      <c r="K14" s="27" t="s">
        <v>32</v>
      </c>
      <c r="L14" s="27"/>
      <c r="M14" s="27"/>
      <c r="N14" s="27"/>
      <c r="O14" s="27"/>
      <c r="P14" s="27"/>
      <c r="Q14" s="11"/>
      <c r="R14" s="33"/>
      <c r="S14" s="11" t="s">
        <v>28</v>
      </c>
      <c r="T14" s="27" t="s">
        <v>32</v>
      </c>
      <c r="U14" s="27"/>
      <c r="V14" s="27"/>
      <c r="W14" s="27"/>
      <c r="X14" s="27"/>
      <c r="Y14" s="27"/>
    </row>
    <row r="15" spans="1:25" ht="76.8" customHeight="1" x14ac:dyDescent="0.3">
      <c r="A15" s="11"/>
      <c r="B15" s="11"/>
      <c r="C15" s="8" t="s">
        <v>1</v>
      </c>
      <c r="D15" s="8" t="s">
        <v>2</v>
      </c>
      <c r="E15" s="29"/>
      <c r="F15" s="9" t="s">
        <v>18</v>
      </c>
      <c r="G15" s="9" t="s">
        <v>19</v>
      </c>
      <c r="H15" s="9" t="s">
        <v>42</v>
      </c>
      <c r="I15" s="27"/>
      <c r="J15" s="11"/>
      <c r="K15" s="8" t="s">
        <v>17</v>
      </c>
      <c r="L15" s="8" t="s">
        <v>20</v>
      </c>
      <c r="M15" s="8" t="s">
        <v>35</v>
      </c>
      <c r="N15" s="8" t="s">
        <v>36</v>
      </c>
      <c r="O15" s="8" t="s">
        <v>37</v>
      </c>
      <c r="P15" s="8" t="s">
        <v>38</v>
      </c>
      <c r="Q15" s="11"/>
      <c r="R15" s="33"/>
      <c r="S15" s="11"/>
      <c r="T15" s="8" t="s">
        <v>17</v>
      </c>
      <c r="U15" s="8" t="s">
        <v>20</v>
      </c>
      <c r="V15" s="8" t="s">
        <v>35</v>
      </c>
      <c r="W15" s="8" t="s">
        <v>36</v>
      </c>
      <c r="X15" s="8" t="s">
        <v>37</v>
      </c>
      <c r="Y15" s="8" t="s">
        <v>38</v>
      </c>
    </row>
    <row r="16" spans="1:25" x14ac:dyDescent="0.3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  <c r="H16" s="5">
        <v>8</v>
      </c>
      <c r="I16" s="5">
        <v>9</v>
      </c>
      <c r="J16" s="5">
        <v>10</v>
      </c>
      <c r="K16" s="5">
        <v>11</v>
      </c>
      <c r="L16" s="5">
        <v>12</v>
      </c>
      <c r="M16" s="5">
        <v>13</v>
      </c>
      <c r="N16" s="5">
        <v>14</v>
      </c>
      <c r="O16" s="5">
        <v>15</v>
      </c>
      <c r="P16" s="5">
        <v>16</v>
      </c>
      <c r="Q16" s="5">
        <v>17</v>
      </c>
      <c r="R16" s="5">
        <v>18</v>
      </c>
      <c r="S16" s="5">
        <v>19</v>
      </c>
      <c r="T16" s="5">
        <v>20</v>
      </c>
      <c r="U16" s="5">
        <v>21</v>
      </c>
      <c r="V16" s="5">
        <v>22</v>
      </c>
      <c r="W16" s="5">
        <v>23</v>
      </c>
      <c r="X16" s="5">
        <v>24</v>
      </c>
      <c r="Y16" s="5">
        <v>25</v>
      </c>
    </row>
    <row r="17" spans="1:25" x14ac:dyDescent="0.3">
      <c r="A17" s="34" t="s">
        <v>45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</row>
    <row r="18" spans="1:25" x14ac:dyDescent="0.3">
      <c r="A18" s="34" t="s">
        <v>46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</row>
    <row r="19" spans="1:25" x14ac:dyDescent="0.3">
      <c r="A19" s="18">
        <v>1</v>
      </c>
      <c r="B19" s="12" t="s">
        <v>43</v>
      </c>
      <c r="C19" s="18">
        <v>2020</v>
      </c>
      <c r="D19" s="18">
        <v>2025</v>
      </c>
      <c r="E19" s="12" t="s">
        <v>5</v>
      </c>
      <c r="F19" s="12" t="s">
        <v>5</v>
      </c>
      <c r="G19" s="12" t="s">
        <v>5</v>
      </c>
      <c r="H19" s="12" t="s">
        <v>5</v>
      </c>
      <c r="I19" s="10" t="s">
        <v>3</v>
      </c>
      <c r="J19" s="6">
        <f>SUM(K19:P19)</f>
        <v>5779280.1200000001</v>
      </c>
      <c r="K19" s="6">
        <f>K20+K21+K22</f>
        <v>1490804</v>
      </c>
      <c r="L19" s="6">
        <f t="shared" ref="L19:P19" si="0">L20+L21+L22</f>
        <v>1297342.75</v>
      </c>
      <c r="M19" s="6">
        <f t="shared" si="0"/>
        <v>1421920.96</v>
      </c>
      <c r="N19" s="6">
        <f t="shared" si="0"/>
        <v>1569212.4100000001</v>
      </c>
      <c r="O19" s="6">
        <f t="shared" si="0"/>
        <v>0</v>
      </c>
      <c r="P19" s="6">
        <f t="shared" si="0"/>
        <v>0</v>
      </c>
      <c r="Q19" s="12" t="s">
        <v>5</v>
      </c>
      <c r="R19" s="12" t="s">
        <v>5</v>
      </c>
      <c r="S19" s="18" t="s">
        <v>5</v>
      </c>
      <c r="T19" s="18" t="s">
        <v>5</v>
      </c>
      <c r="U19" s="18" t="s">
        <v>5</v>
      </c>
      <c r="V19" s="18" t="s">
        <v>5</v>
      </c>
      <c r="W19" s="21" t="s">
        <v>5</v>
      </c>
      <c r="X19" s="21" t="s">
        <v>5</v>
      </c>
      <c r="Y19" s="11" t="s">
        <v>5</v>
      </c>
    </row>
    <row r="20" spans="1:25" ht="27.6" x14ac:dyDescent="0.3">
      <c r="A20" s="19"/>
      <c r="B20" s="13"/>
      <c r="C20" s="19"/>
      <c r="D20" s="19"/>
      <c r="E20" s="13"/>
      <c r="F20" s="13"/>
      <c r="G20" s="13"/>
      <c r="H20" s="13"/>
      <c r="I20" s="7" t="s">
        <v>40</v>
      </c>
      <c r="J20" s="6">
        <f t="shared" ref="J20:J26" si="1">SUM(K20:P20)</f>
        <v>0</v>
      </c>
      <c r="K20" s="6">
        <f>K24+K28+K32</f>
        <v>0</v>
      </c>
      <c r="L20" s="6">
        <f>L24+L28+L32</f>
        <v>0</v>
      </c>
      <c r="M20" s="6">
        <f>M24+M28+M32</f>
        <v>0</v>
      </c>
      <c r="N20" s="6">
        <f t="shared" ref="N20:P20" si="2">N24+N28+N32</f>
        <v>0</v>
      </c>
      <c r="O20" s="6">
        <f t="shared" si="2"/>
        <v>0</v>
      </c>
      <c r="P20" s="6">
        <f t="shared" si="2"/>
        <v>0</v>
      </c>
      <c r="Q20" s="13"/>
      <c r="R20" s="13"/>
      <c r="S20" s="19"/>
      <c r="T20" s="19"/>
      <c r="U20" s="19"/>
      <c r="V20" s="19"/>
      <c r="W20" s="22"/>
      <c r="X20" s="22"/>
      <c r="Y20" s="11"/>
    </row>
    <row r="21" spans="1:25" ht="27.6" x14ac:dyDescent="0.3">
      <c r="A21" s="19"/>
      <c r="B21" s="13"/>
      <c r="C21" s="19"/>
      <c r="D21" s="19"/>
      <c r="E21" s="13"/>
      <c r="F21" s="13"/>
      <c r="G21" s="13"/>
      <c r="H21" s="13"/>
      <c r="I21" s="7" t="s">
        <v>41</v>
      </c>
      <c r="J21" s="6">
        <f t="shared" si="1"/>
        <v>5023184.7</v>
      </c>
      <c r="K21" s="6">
        <f t="shared" ref="K21:L22" si="3">K25+K29+K33</f>
        <v>1090804</v>
      </c>
      <c r="L21" s="6">
        <f t="shared" si="3"/>
        <v>1090804</v>
      </c>
      <c r="M21" s="6">
        <f t="shared" ref="M21:P22" si="4">M25+M29+M33</f>
        <v>1350824.91</v>
      </c>
      <c r="N21" s="6">
        <f t="shared" si="4"/>
        <v>1490751.79</v>
      </c>
      <c r="O21" s="6">
        <f t="shared" si="4"/>
        <v>0</v>
      </c>
      <c r="P21" s="6">
        <f t="shared" si="4"/>
        <v>0</v>
      </c>
      <c r="Q21" s="13"/>
      <c r="R21" s="13"/>
      <c r="S21" s="19"/>
      <c r="T21" s="19"/>
      <c r="U21" s="19"/>
      <c r="V21" s="19"/>
      <c r="W21" s="22"/>
      <c r="X21" s="22"/>
      <c r="Y21" s="11"/>
    </row>
    <row r="22" spans="1:25" ht="30" customHeight="1" x14ac:dyDescent="0.3">
      <c r="A22" s="20"/>
      <c r="B22" s="14"/>
      <c r="C22" s="20"/>
      <c r="D22" s="20"/>
      <c r="E22" s="14"/>
      <c r="F22" s="14"/>
      <c r="G22" s="14"/>
      <c r="H22" s="14"/>
      <c r="I22" s="7" t="s">
        <v>4</v>
      </c>
      <c r="J22" s="6">
        <f t="shared" si="1"/>
        <v>756095.42</v>
      </c>
      <c r="K22" s="6">
        <f t="shared" si="3"/>
        <v>400000</v>
      </c>
      <c r="L22" s="6">
        <f t="shared" si="3"/>
        <v>206538.75</v>
      </c>
      <c r="M22" s="6">
        <f t="shared" si="4"/>
        <v>71096.05</v>
      </c>
      <c r="N22" s="6">
        <f t="shared" si="4"/>
        <v>78460.62</v>
      </c>
      <c r="O22" s="6">
        <f t="shared" si="4"/>
        <v>0</v>
      </c>
      <c r="P22" s="6">
        <f t="shared" si="4"/>
        <v>0</v>
      </c>
      <c r="Q22" s="14"/>
      <c r="R22" s="14"/>
      <c r="S22" s="20"/>
      <c r="T22" s="20"/>
      <c r="U22" s="20"/>
      <c r="V22" s="20"/>
      <c r="W22" s="23"/>
      <c r="X22" s="23"/>
      <c r="Y22" s="11"/>
    </row>
    <row r="23" spans="1:25" ht="15" customHeight="1" x14ac:dyDescent="0.3">
      <c r="A23" s="18" t="s">
        <v>49</v>
      </c>
      <c r="B23" s="12" t="s">
        <v>51</v>
      </c>
      <c r="C23" s="18">
        <v>2020</v>
      </c>
      <c r="D23" s="18">
        <v>2025</v>
      </c>
      <c r="E23" s="12" t="s">
        <v>6</v>
      </c>
      <c r="F23" s="15" t="s">
        <v>22</v>
      </c>
      <c r="G23" s="15" t="s">
        <v>23</v>
      </c>
      <c r="H23" s="15" t="s">
        <v>5</v>
      </c>
      <c r="I23" s="10" t="s">
        <v>3</v>
      </c>
      <c r="J23" s="6">
        <f t="shared" ref="J23" si="5">SUM(K23:P23)</f>
        <v>2991133.37</v>
      </c>
      <c r="K23" s="6">
        <f>K24+K25+K26</f>
        <v>0</v>
      </c>
      <c r="L23" s="6">
        <f t="shared" ref="L23:P23" si="6">L24+L25+L26</f>
        <v>0</v>
      </c>
      <c r="M23" s="6">
        <f t="shared" si="6"/>
        <v>1421920.96</v>
      </c>
      <c r="N23" s="6">
        <f t="shared" si="6"/>
        <v>1569212.4100000001</v>
      </c>
      <c r="O23" s="6">
        <f t="shared" si="6"/>
        <v>0</v>
      </c>
      <c r="P23" s="6">
        <f t="shared" si="6"/>
        <v>0</v>
      </c>
      <c r="Q23" s="12" t="s">
        <v>15</v>
      </c>
      <c r="R23" s="12" t="s">
        <v>16</v>
      </c>
      <c r="S23" s="18">
        <v>0</v>
      </c>
      <c r="T23" s="18">
        <v>0</v>
      </c>
      <c r="U23" s="18">
        <v>0</v>
      </c>
      <c r="V23" s="18">
        <v>0</v>
      </c>
      <c r="W23" s="21">
        <v>0</v>
      </c>
      <c r="X23" s="21">
        <v>0</v>
      </c>
      <c r="Y23" s="11">
        <v>0</v>
      </c>
    </row>
    <row r="24" spans="1:25" ht="33" customHeight="1" x14ac:dyDescent="0.3">
      <c r="A24" s="19"/>
      <c r="B24" s="13"/>
      <c r="C24" s="19"/>
      <c r="D24" s="19"/>
      <c r="E24" s="13"/>
      <c r="F24" s="16"/>
      <c r="G24" s="16"/>
      <c r="H24" s="16"/>
      <c r="I24" s="7" t="s">
        <v>40</v>
      </c>
      <c r="J24" s="6">
        <f t="shared" si="1"/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13"/>
      <c r="R24" s="13"/>
      <c r="S24" s="19"/>
      <c r="T24" s="19"/>
      <c r="U24" s="19"/>
      <c r="V24" s="19"/>
      <c r="W24" s="22"/>
      <c r="X24" s="22"/>
      <c r="Y24" s="11"/>
    </row>
    <row r="25" spans="1:25" ht="38.25" customHeight="1" x14ac:dyDescent="0.3">
      <c r="A25" s="19"/>
      <c r="B25" s="13"/>
      <c r="C25" s="19"/>
      <c r="D25" s="19"/>
      <c r="E25" s="13"/>
      <c r="F25" s="16"/>
      <c r="G25" s="16"/>
      <c r="H25" s="16"/>
      <c r="I25" s="7" t="s">
        <v>41</v>
      </c>
      <c r="J25" s="6">
        <f t="shared" si="1"/>
        <v>2841576.7</v>
      </c>
      <c r="K25" s="6">
        <v>0</v>
      </c>
      <c r="L25" s="6">
        <v>0</v>
      </c>
      <c r="M25" s="6">
        <v>1350824.91</v>
      </c>
      <c r="N25" s="6">
        <v>1490751.79</v>
      </c>
      <c r="O25" s="6">
        <v>0</v>
      </c>
      <c r="P25" s="6">
        <v>0</v>
      </c>
      <c r="Q25" s="13"/>
      <c r="R25" s="13"/>
      <c r="S25" s="19"/>
      <c r="T25" s="19"/>
      <c r="U25" s="19"/>
      <c r="V25" s="19"/>
      <c r="W25" s="22"/>
      <c r="X25" s="22"/>
      <c r="Y25" s="11"/>
    </row>
    <row r="26" spans="1:25" ht="38.25" customHeight="1" x14ac:dyDescent="0.3">
      <c r="A26" s="20"/>
      <c r="B26" s="14"/>
      <c r="C26" s="20"/>
      <c r="D26" s="20"/>
      <c r="E26" s="14"/>
      <c r="F26" s="17"/>
      <c r="G26" s="17"/>
      <c r="H26" s="17"/>
      <c r="I26" s="7" t="s">
        <v>4</v>
      </c>
      <c r="J26" s="6">
        <f t="shared" si="1"/>
        <v>149556.66999999998</v>
      </c>
      <c r="K26" s="6">
        <v>0</v>
      </c>
      <c r="L26" s="6">
        <v>0</v>
      </c>
      <c r="M26" s="6">
        <v>71096.05</v>
      </c>
      <c r="N26" s="6">
        <v>78460.62</v>
      </c>
      <c r="O26" s="6">
        <v>0</v>
      </c>
      <c r="P26" s="6">
        <v>0</v>
      </c>
      <c r="Q26" s="14"/>
      <c r="R26" s="14"/>
      <c r="S26" s="20"/>
      <c r="T26" s="20"/>
      <c r="U26" s="20"/>
      <c r="V26" s="20"/>
      <c r="W26" s="23"/>
      <c r="X26" s="23"/>
      <c r="Y26" s="11"/>
    </row>
    <row r="27" spans="1:25" ht="15" customHeight="1" x14ac:dyDescent="0.3">
      <c r="A27" s="18" t="s">
        <v>11</v>
      </c>
      <c r="B27" s="12" t="s">
        <v>50</v>
      </c>
      <c r="C27" s="18">
        <v>2020</v>
      </c>
      <c r="D27" s="18">
        <v>2025</v>
      </c>
      <c r="E27" s="12" t="s">
        <v>6</v>
      </c>
      <c r="F27" s="15" t="s">
        <v>22</v>
      </c>
      <c r="G27" s="15" t="s">
        <v>23</v>
      </c>
      <c r="H27" s="15" t="s">
        <v>5</v>
      </c>
      <c r="I27" s="10" t="s">
        <v>3</v>
      </c>
      <c r="J27" s="6">
        <f t="shared" ref="J27:J30" si="7">SUM(K27:P27)</f>
        <v>2788146.75</v>
      </c>
      <c r="K27" s="6">
        <f>K28+K29+K30</f>
        <v>1490804</v>
      </c>
      <c r="L27" s="6">
        <f t="shared" ref="L27:P27" si="8">L28+L29+L30</f>
        <v>1297342.75</v>
      </c>
      <c r="M27" s="6">
        <f t="shared" si="8"/>
        <v>0</v>
      </c>
      <c r="N27" s="6">
        <f t="shared" si="8"/>
        <v>0</v>
      </c>
      <c r="O27" s="6">
        <f t="shared" si="8"/>
        <v>0</v>
      </c>
      <c r="P27" s="6">
        <f t="shared" si="8"/>
        <v>0</v>
      </c>
      <c r="Q27" s="12" t="s">
        <v>5</v>
      </c>
      <c r="R27" s="12" t="s">
        <v>5</v>
      </c>
      <c r="S27" s="18" t="s">
        <v>5</v>
      </c>
      <c r="T27" s="18" t="s">
        <v>5</v>
      </c>
      <c r="U27" s="18" t="s">
        <v>5</v>
      </c>
      <c r="V27" s="18" t="s">
        <v>5</v>
      </c>
      <c r="W27" s="21" t="s">
        <v>5</v>
      </c>
      <c r="X27" s="21" t="s">
        <v>5</v>
      </c>
      <c r="Y27" s="11" t="s">
        <v>5</v>
      </c>
    </row>
    <row r="28" spans="1:25" ht="31.8" customHeight="1" x14ac:dyDescent="0.3">
      <c r="A28" s="19"/>
      <c r="B28" s="13"/>
      <c r="C28" s="19"/>
      <c r="D28" s="19"/>
      <c r="E28" s="13"/>
      <c r="F28" s="16"/>
      <c r="G28" s="16"/>
      <c r="H28" s="16"/>
      <c r="I28" s="7" t="s">
        <v>40</v>
      </c>
      <c r="J28" s="6">
        <f t="shared" si="7"/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13"/>
      <c r="R28" s="13"/>
      <c r="S28" s="19"/>
      <c r="T28" s="19"/>
      <c r="U28" s="19"/>
      <c r="V28" s="19"/>
      <c r="W28" s="22"/>
      <c r="X28" s="22"/>
      <c r="Y28" s="11"/>
    </row>
    <row r="29" spans="1:25" ht="30.6" customHeight="1" x14ac:dyDescent="0.3">
      <c r="A29" s="19"/>
      <c r="B29" s="13"/>
      <c r="C29" s="19"/>
      <c r="D29" s="19"/>
      <c r="E29" s="13"/>
      <c r="F29" s="16"/>
      <c r="G29" s="16"/>
      <c r="H29" s="16"/>
      <c r="I29" s="7" t="s">
        <v>41</v>
      </c>
      <c r="J29" s="6">
        <f t="shared" si="7"/>
        <v>2181608</v>
      </c>
      <c r="K29" s="6">
        <v>1090804</v>
      </c>
      <c r="L29" s="6">
        <v>1090804</v>
      </c>
      <c r="M29" s="6">
        <v>0</v>
      </c>
      <c r="N29" s="6">
        <v>0</v>
      </c>
      <c r="O29" s="6">
        <v>0</v>
      </c>
      <c r="P29" s="6">
        <v>0</v>
      </c>
      <c r="Q29" s="13"/>
      <c r="R29" s="13"/>
      <c r="S29" s="19"/>
      <c r="T29" s="19"/>
      <c r="U29" s="19"/>
      <c r="V29" s="19"/>
      <c r="W29" s="22"/>
      <c r="X29" s="22"/>
      <c r="Y29" s="11"/>
    </row>
    <row r="30" spans="1:25" ht="30.6" customHeight="1" x14ac:dyDescent="0.3">
      <c r="A30" s="20"/>
      <c r="B30" s="14"/>
      <c r="C30" s="20"/>
      <c r="D30" s="20"/>
      <c r="E30" s="14"/>
      <c r="F30" s="17"/>
      <c r="G30" s="17"/>
      <c r="H30" s="17"/>
      <c r="I30" s="7" t="s">
        <v>4</v>
      </c>
      <c r="J30" s="6">
        <f t="shared" si="7"/>
        <v>606538.75</v>
      </c>
      <c r="K30" s="6">
        <v>400000</v>
      </c>
      <c r="L30" s="6">
        <v>206538.75</v>
      </c>
      <c r="M30" s="6">
        <v>0</v>
      </c>
      <c r="N30" s="6">
        <v>0</v>
      </c>
      <c r="O30" s="6">
        <v>0</v>
      </c>
      <c r="P30" s="6">
        <v>0</v>
      </c>
      <c r="Q30" s="14"/>
      <c r="R30" s="14"/>
      <c r="S30" s="20"/>
      <c r="T30" s="20"/>
      <c r="U30" s="20"/>
      <c r="V30" s="20"/>
      <c r="W30" s="23"/>
      <c r="X30" s="23"/>
      <c r="Y30" s="11"/>
    </row>
    <row r="31" spans="1:25" ht="15" customHeight="1" x14ac:dyDescent="0.3">
      <c r="A31" s="18" t="s">
        <v>52</v>
      </c>
      <c r="B31" s="12" t="s">
        <v>53</v>
      </c>
      <c r="C31" s="18">
        <v>2020</v>
      </c>
      <c r="D31" s="18">
        <v>2025</v>
      </c>
      <c r="E31" s="12" t="s">
        <v>6</v>
      </c>
      <c r="F31" s="15" t="s">
        <v>22</v>
      </c>
      <c r="G31" s="15" t="s">
        <v>23</v>
      </c>
      <c r="H31" s="15" t="s">
        <v>5</v>
      </c>
      <c r="I31" s="10" t="s">
        <v>3</v>
      </c>
      <c r="J31" s="6">
        <f t="shared" ref="J31:J32" si="9">SUM(K31:P31)</f>
        <v>0</v>
      </c>
      <c r="K31" s="6">
        <f>K32+K33+K34</f>
        <v>0</v>
      </c>
      <c r="L31" s="6">
        <f t="shared" ref="L31:P31" si="10">L32+L33+L34</f>
        <v>0</v>
      </c>
      <c r="M31" s="6">
        <f t="shared" si="10"/>
        <v>0</v>
      </c>
      <c r="N31" s="41">
        <f t="shared" si="10"/>
        <v>0</v>
      </c>
      <c r="O31" s="6">
        <f t="shared" si="10"/>
        <v>0</v>
      </c>
      <c r="P31" s="6">
        <f t="shared" si="10"/>
        <v>0</v>
      </c>
      <c r="Q31" s="12" t="s">
        <v>5</v>
      </c>
      <c r="R31" s="12" t="s">
        <v>5</v>
      </c>
      <c r="S31" s="18" t="s">
        <v>5</v>
      </c>
      <c r="T31" s="18" t="s">
        <v>5</v>
      </c>
      <c r="U31" s="18" t="s">
        <v>5</v>
      </c>
      <c r="V31" s="18" t="s">
        <v>5</v>
      </c>
      <c r="W31" s="21" t="s">
        <v>5</v>
      </c>
      <c r="X31" s="21" t="s">
        <v>5</v>
      </c>
      <c r="Y31" s="11" t="s">
        <v>5</v>
      </c>
    </row>
    <row r="32" spans="1:25" ht="30" customHeight="1" x14ac:dyDescent="0.3">
      <c r="A32" s="19"/>
      <c r="B32" s="13"/>
      <c r="C32" s="19"/>
      <c r="D32" s="19"/>
      <c r="E32" s="13"/>
      <c r="F32" s="16"/>
      <c r="G32" s="16"/>
      <c r="H32" s="16"/>
      <c r="I32" s="7" t="s">
        <v>40</v>
      </c>
      <c r="J32" s="6">
        <f t="shared" si="9"/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13"/>
      <c r="R32" s="13"/>
      <c r="S32" s="19"/>
      <c r="T32" s="19"/>
      <c r="U32" s="19"/>
      <c r="V32" s="19"/>
      <c r="W32" s="22"/>
      <c r="X32" s="22"/>
      <c r="Y32" s="11"/>
    </row>
    <row r="33" spans="1:25" ht="31.8" customHeight="1" x14ac:dyDescent="0.3">
      <c r="A33" s="19"/>
      <c r="B33" s="13"/>
      <c r="C33" s="19"/>
      <c r="D33" s="19"/>
      <c r="E33" s="13"/>
      <c r="F33" s="16"/>
      <c r="G33" s="16"/>
      <c r="H33" s="16"/>
      <c r="I33" s="7" t="s">
        <v>41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13"/>
      <c r="R33" s="13"/>
      <c r="S33" s="19"/>
      <c r="T33" s="19"/>
      <c r="U33" s="19"/>
      <c r="V33" s="19"/>
      <c r="W33" s="22"/>
      <c r="X33" s="22"/>
      <c r="Y33" s="11"/>
    </row>
    <row r="34" spans="1:25" ht="30" customHeight="1" x14ac:dyDescent="0.3">
      <c r="A34" s="20"/>
      <c r="B34" s="14"/>
      <c r="C34" s="20"/>
      <c r="D34" s="20"/>
      <c r="E34" s="14"/>
      <c r="F34" s="17"/>
      <c r="G34" s="17"/>
      <c r="H34" s="17"/>
      <c r="I34" s="7" t="s">
        <v>4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14"/>
      <c r="R34" s="14"/>
      <c r="S34" s="20"/>
      <c r="T34" s="20"/>
      <c r="U34" s="20"/>
      <c r="V34" s="20"/>
      <c r="W34" s="23"/>
      <c r="X34" s="23"/>
      <c r="Y34" s="11"/>
    </row>
    <row r="35" spans="1:25" x14ac:dyDescent="0.3">
      <c r="A35" s="36" t="s">
        <v>14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8"/>
    </row>
    <row r="36" spans="1:25" x14ac:dyDescent="0.3">
      <c r="A36" s="18" t="s">
        <v>10</v>
      </c>
      <c r="B36" s="12" t="s">
        <v>44</v>
      </c>
      <c r="C36" s="18">
        <v>2020</v>
      </c>
      <c r="D36" s="18">
        <v>2025</v>
      </c>
      <c r="E36" s="12" t="s">
        <v>6</v>
      </c>
      <c r="F36" s="15" t="s">
        <v>5</v>
      </c>
      <c r="G36" s="15" t="s">
        <v>5</v>
      </c>
      <c r="H36" s="15" t="s">
        <v>5</v>
      </c>
      <c r="I36" s="10" t="s">
        <v>3</v>
      </c>
      <c r="J36" s="6">
        <f>SUM(K36:P36)</f>
        <v>0</v>
      </c>
      <c r="K36" s="6">
        <f>K37+K38+K39</f>
        <v>0</v>
      </c>
      <c r="L36" s="6">
        <f t="shared" ref="L36:P36" si="11">L37+L38+L39</f>
        <v>0</v>
      </c>
      <c r="M36" s="6">
        <f t="shared" si="11"/>
        <v>0</v>
      </c>
      <c r="N36" s="6">
        <f t="shared" si="11"/>
        <v>0</v>
      </c>
      <c r="O36" s="6">
        <f t="shared" si="11"/>
        <v>0</v>
      </c>
      <c r="P36" s="6">
        <f t="shared" si="11"/>
        <v>0</v>
      </c>
      <c r="Q36" s="12" t="s">
        <v>5</v>
      </c>
      <c r="R36" s="12" t="s">
        <v>5</v>
      </c>
      <c r="S36" s="18" t="s">
        <v>5</v>
      </c>
      <c r="T36" s="18" t="s">
        <v>5</v>
      </c>
      <c r="U36" s="18" t="s">
        <v>5</v>
      </c>
      <c r="V36" s="18" t="s">
        <v>5</v>
      </c>
      <c r="W36" s="21" t="s">
        <v>5</v>
      </c>
      <c r="X36" s="18" t="s">
        <v>5</v>
      </c>
      <c r="Y36" s="11" t="s">
        <v>5</v>
      </c>
    </row>
    <row r="37" spans="1:25" ht="27.6" x14ac:dyDescent="0.3">
      <c r="A37" s="19"/>
      <c r="B37" s="13"/>
      <c r="C37" s="19"/>
      <c r="D37" s="19"/>
      <c r="E37" s="13"/>
      <c r="F37" s="16"/>
      <c r="G37" s="16"/>
      <c r="H37" s="16"/>
      <c r="I37" s="7" t="s">
        <v>40</v>
      </c>
      <c r="J37" s="6">
        <f t="shared" ref="J37:J39" si="12">SUM(K37:P37)</f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13"/>
      <c r="R37" s="13"/>
      <c r="S37" s="19"/>
      <c r="T37" s="19"/>
      <c r="U37" s="19"/>
      <c r="V37" s="19"/>
      <c r="W37" s="22"/>
      <c r="X37" s="19"/>
      <c r="Y37" s="11"/>
    </row>
    <row r="38" spans="1:25" ht="27.6" x14ac:dyDescent="0.3">
      <c r="A38" s="19"/>
      <c r="B38" s="13"/>
      <c r="C38" s="19"/>
      <c r="D38" s="19"/>
      <c r="E38" s="13"/>
      <c r="F38" s="16"/>
      <c r="G38" s="16"/>
      <c r="H38" s="16"/>
      <c r="I38" s="7" t="s">
        <v>41</v>
      </c>
      <c r="J38" s="6">
        <f t="shared" si="12"/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13"/>
      <c r="R38" s="13"/>
      <c r="S38" s="19"/>
      <c r="T38" s="19"/>
      <c r="U38" s="19"/>
      <c r="V38" s="19"/>
      <c r="W38" s="22"/>
      <c r="X38" s="19"/>
      <c r="Y38" s="11"/>
    </row>
    <row r="39" spans="1:25" ht="29.4" customHeight="1" x14ac:dyDescent="0.3">
      <c r="A39" s="20"/>
      <c r="B39" s="14"/>
      <c r="C39" s="20"/>
      <c r="D39" s="20"/>
      <c r="E39" s="14"/>
      <c r="F39" s="17"/>
      <c r="G39" s="17"/>
      <c r="H39" s="17"/>
      <c r="I39" s="7" t="s">
        <v>4</v>
      </c>
      <c r="J39" s="6">
        <f t="shared" si="12"/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14"/>
      <c r="R39" s="14"/>
      <c r="S39" s="20"/>
      <c r="T39" s="20"/>
      <c r="U39" s="20"/>
      <c r="V39" s="20"/>
      <c r="W39" s="23"/>
      <c r="X39" s="20"/>
      <c r="Y39" s="11"/>
    </row>
    <row r="40" spans="1:25" x14ac:dyDescent="0.3">
      <c r="A40" s="21" t="s">
        <v>7</v>
      </c>
      <c r="B40" s="24"/>
      <c r="C40" s="18">
        <v>2020</v>
      </c>
      <c r="D40" s="18">
        <v>2025</v>
      </c>
      <c r="E40" s="12" t="s">
        <v>5</v>
      </c>
      <c r="F40" s="12" t="s">
        <v>5</v>
      </c>
      <c r="G40" s="12" t="s">
        <v>5</v>
      </c>
      <c r="H40" s="12" t="s">
        <v>5</v>
      </c>
      <c r="I40" s="10" t="s">
        <v>3</v>
      </c>
      <c r="J40" s="6">
        <f>SUM(K40:P40)</f>
        <v>5779280.1200000001</v>
      </c>
      <c r="K40" s="6">
        <f>K41+K42+K43</f>
        <v>1490804</v>
      </c>
      <c r="L40" s="6">
        <f t="shared" ref="L40:P40" si="13">L41+L42+L43</f>
        <v>1297342.75</v>
      </c>
      <c r="M40" s="6">
        <f t="shared" si="13"/>
        <v>1421920.96</v>
      </c>
      <c r="N40" s="6">
        <f t="shared" si="13"/>
        <v>1569212.4100000001</v>
      </c>
      <c r="O40" s="6">
        <f t="shared" si="13"/>
        <v>0</v>
      </c>
      <c r="P40" s="6">
        <f t="shared" si="13"/>
        <v>0</v>
      </c>
      <c r="Q40" s="18" t="s">
        <v>5</v>
      </c>
      <c r="R40" s="18" t="s">
        <v>5</v>
      </c>
      <c r="S40" s="18" t="s">
        <v>5</v>
      </c>
      <c r="T40" s="18" t="s">
        <v>5</v>
      </c>
      <c r="U40" s="18" t="s">
        <v>5</v>
      </c>
      <c r="V40" s="18" t="s">
        <v>5</v>
      </c>
      <c r="W40" s="21" t="s">
        <v>5</v>
      </c>
      <c r="X40" s="21" t="s">
        <v>5</v>
      </c>
      <c r="Y40" s="11" t="s">
        <v>5</v>
      </c>
    </row>
    <row r="41" spans="1:25" ht="27.6" x14ac:dyDescent="0.3">
      <c r="A41" s="22"/>
      <c r="B41" s="25"/>
      <c r="C41" s="19"/>
      <c r="D41" s="19"/>
      <c r="E41" s="13"/>
      <c r="F41" s="13"/>
      <c r="G41" s="13"/>
      <c r="H41" s="13"/>
      <c r="I41" s="7" t="s">
        <v>40</v>
      </c>
      <c r="J41" s="6">
        <f t="shared" ref="J41:J42" si="14">SUM(K41:P41)</f>
        <v>0</v>
      </c>
      <c r="K41" s="6">
        <f t="shared" ref="K41:P43" si="15">K20+K37</f>
        <v>0</v>
      </c>
      <c r="L41" s="6">
        <f t="shared" si="15"/>
        <v>0</v>
      </c>
      <c r="M41" s="6">
        <f t="shared" si="15"/>
        <v>0</v>
      </c>
      <c r="N41" s="6">
        <f t="shared" si="15"/>
        <v>0</v>
      </c>
      <c r="O41" s="6">
        <f t="shared" si="15"/>
        <v>0</v>
      </c>
      <c r="P41" s="6">
        <f t="shared" si="15"/>
        <v>0</v>
      </c>
      <c r="Q41" s="19"/>
      <c r="R41" s="19"/>
      <c r="S41" s="19"/>
      <c r="T41" s="19"/>
      <c r="U41" s="19"/>
      <c r="V41" s="19"/>
      <c r="W41" s="22"/>
      <c r="X41" s="22"/>
      <c r="Y41" s="11"/>
    </row>
    <row r="42" spans="1:25" ht="27.6" x14ac:dyDescent="0.3">
      <c r="A42" s="22"/>
      <c r="B42" s="25"/>
      <c r="C42" s="19"/>
      <c r="D42" s="19"/>
      <c r="E42" s="13"/>
      <c r="F42" s="13"/>
      <c r="G42" s="13"/>
      <c r="H42" s="13"/>
      <c r="I42" s="7" t="s">
        <v>41</v>
      </c>
      <c r="J42" s="6">
        <f t="shared" si="14"/>
        <v>5023184.7</v>
      </c>
      <c r="K42" s="6">
        <f t="shared" si="15"/>
        <v>1090804</v>
      </c>
      <c r="L42" s="6">
        <f t="shared" si="15"/>
        <v>1090804</v>
      </c>
      <c r="M42" s="6">
        <f t="shared" si="15"/>
        <v>1350824.91</v>
      </c>
      <c r="N42" s="6">
        <f t="shared" si="15"/>
        <v>1490751.79</v>
      </c>
      <c r="O42" s="6">
        <f t="shared" si="15"/>
        <v>0</v>
      </c>
      <c r="P42" s="6">
        <f t="shared" si="15"/>
        <v>0</v>
      </c>
      <c r="Q42" s="19"/>
      <c r="R42" s="19"/>
      <c r="S42" s="19"/>
      <c r="T42" s="19"/>
      <c r="U42" s="19"/>
      <c r="V42" s="19"/>
      <c r="W42" s="22"/>
      <c r="X42" s="22"/>
      <c r="Y42" s="11"/>
    </row>
    <row r="43" spans="1:25" ht="28.95" customHeight="1" x14ac:dyDescent="0.3">
      <c r="A43" s="23"/>
      <c r="B43" s="26"/>
      <c r="C43" s="20"/>
      <c r="D43" s="20"/>
      <c r="E43" s="14"/>
      <c r="F43" s="14"/>
      <c r="G43" s="14"/>
      <c r="H43" s="14"/>
      <c r="I43" s="7" t="s">
        <v>4</v>
      </c>
      <c r="J43" s="6">
        <f>SUM(K43:P43)</f>
        <v>756095.42</v>
      </c>
      <c r="K43" s="6">
        <f t="shared" si="15"/>
        <v>400000</v>
      </c>
      <c r="L43" s="6">
        <f t="shared" si="15"/>
        <v>206538.75</v>
      </c>
      <c r="M43" s="6">
        <f t="shared" si="15"/>
        <v>71096.05</v>
      </c>
      <c r="N43" s="6">
        <f t="shared" si="15"/>
        <v>78460.62</v>
      </c>
      <c r="O43" s="6">
        <f t="shared" si="15"/>
        <v>0</v>
      </c>
      <c r="P43" s="6">
        <f t="shared" si="15"/>
        <v>0</v>
      </c>
      <c r="Q43" s="20"/>
      <c r="R43" s="20"/>
      <c r="S43" s="20"/>
      <c r="T43" s="20"/>
      <c r="U43" s="20"/>
      <c r="V43" s="20"/>
      <c r="W43" s="23"/>
      <c r="X43" s="23"/>
      <c r="Y43" s="11"/>
    </row>
  </sheetData>
  <mergeCells count="126">
    <mergeCell ref="R1:Y1"/>
    <mergeCell ref="R2:Y2"/>
    <mergeCell ref="R3:Y3"/>
    <mergeCell ref="R4:Y4"/>
    <mergeCell ref="X40:X43"/>
    <mergeCell ref="Y40:Y43"/>
    <mergeCell ref="A35:Y35"/>
    <mergeCell ref="R5:Y8"/>
    <mergeCell ref="A9:Y9"/>
    <mergeCell ref="Q12:Y12"/>
    <mergeCell ref="S13:Y13"/>
    <mergeCell ref="T14:Y14"/>
    <mergeCell ref="F12:P13"/>
    <mergeCell ref="K14:P14"/>
    <mergeCell ref="F36:F39"/>
    <mergeCell ref="G36:G39"/>
    <mergeCell ref="W31:W34"/>
    <mergeCell ref="W27:W30"/>
    <mergeCell ref="X27:X30"/>
    <mergeCell ref="Y27:Y30"/>
    <mergeCell ref="G31:G34"/>
    <mergeCell ref="F31:F34"/>
    <mergeCell ref="F19:F22"/>
    <mergeCell ref="G19:G22"/>
    <mergeCell ref="X31:X34"/>
    <mergeCell ref="T31:T34"/>
    <mergeCell ref="U31:U34"/>
    <mergeCell ref="H19:H22"/>
    <mergeCell ref="T19:T22"/>
    <mergeCell ref="Q31:Q34"/>
    <mergeCell ref="R31:R34"/>
    <mergeCell ref="H31:H34"/>
    <mergeCell ref="R23:R26"/>
    <mergeCell ref="S23:S26"/>
    <mergeCell ref="T23:T26"/>
    <mergeCell ref="U23:U26"/>
    <mergeCell ref="V23:V26"/>
    <mergeCell ref="W23:W26"/>
    <mergeCell ref="X23:X26"/>
    <mergeCell ref="T36:T39"/>
    <mergeCell ref="U36:U39"/>
    <mergeCell ref="V36:V39"/>
    <mergeCell ref="W36:W39"/>
    <mergeCell ref="J14:J15"/>
    <mergeCell ref="S19:S22"/>
    <mergeCell ref="R19:R22"/>
    <mergeCell ref="Q19:Q22"/>
    <mergeCell ref="A17:Y17"/>
    <mergeCell ref="A18:Y18"/>
    <mergeCell ref="A19:A22"/>
    <mergeCell ref="B19:B22"/>
    <mergeCell ref="C19:C22"/>
    <mergeCell ref="U19:U22"/>
    <mergeCell ref="D19:D22"/>
    <mergeCell ref="E19:E22"/>
    <mergeCell ref="Y31:Y34"/>
    <mergeCell ref="X36:X39"/>
    <mergeCell ref="V19:V22"/>
    <mergeCell ref="W19:W22"/>
    <mergeCell ref="Y36:Y39"/>
    <mergeCell ref="X19:X22"/>
    <mergeCell ref="Y19:Y22"/>
    <mergeCell ref="V31:V34"/>
    <mergeCell ref="I14:I15"/>
    <mergeCell ref="A10:W10"/>
    <mergeCell ref="E12:E15"/>
    <mergeCell ref="C12:D14"/>
    <mergeCell ref="B12:B15"/>
    <mergeCell ref="A12:A15"/>
    <mergeCell ref="F14:H14"/>
    <mergeCell ref="S14:S15"/>
    <mergeCell ref="R13:R15"/>
    <mergeCell ref="Q13:Q15"/>
    <mergeCell ref="C36:C39"/>
    <mergeCell ref="D36:D39"/>
    <mergeCell ref="E36:E39"/>
    <mergeCell ref="H36:H39"/>
    <mergeCell ref="S31:S34"/>
    <mergeCell ref="Q36:Q39"/>
    <mergeCell ref="R36:R39"/>
    <mergeCell ref="S36:S39"/>
    <mergeCell ref="A31:A34"/>
    <mergeCell ref="B31:B34"/>
    <mergeCell ref="C31:C34"/>
    <mergeCell ref="D31:D34"/>
    <mergeCell ref="E31:E34"/>
    <mergeCell ref="A23:A26"/>
    <mergeCell ref="B23:B26"/>
    <mergeCell ref="C23:C26"/>
    <mergeCell ref="D23:D26"/>
    <mergeCell ref="A27:A30"/>
    <mergeCell ref="B27:B30"/>
    <mergeCell ref="C27:C30"/>
    <mergeCell ref="D27:D30"/>
    <mergeCell ref="W40:W43"/>
    <mergeCell ref="T40:T43"/>
    <mergeCell ref="U40:U43"/>
    <mergeCell ref="V40:V43"/>
    <mergeCell ref="A40:B43"/>
    <mergeCell ref="Q40:Q43"/>
    <mergeCell ref="R40:R43"/>
    <mergeCell ref="S40:S43"/>
    <mergeCell ref="C40:C43"/>
    <mergeCell ref="D40:D43"/>
    <mergeCell ref="E40:E43"/>
    <mergeCell ref="F40:F43"/>
    <mergeCell ref="G40:G43"/>
    <mergeCell ref="H40:H43"/>
    <mergeCell ref="A36:A39"/>
    <mergeCell ref="B36:B39"/>
    <mergeCell ref="Y23:Y26"/>
    <mergeCell ref="E23:E26"/>
    <mergeCell ref="F23:F26"/>
    <mergeCell ref="G23:G26"/>
    <mergeCell ref="H23:H26"/>
    <mergeCell ref="Q23:Q26"/>
    <mergeCell ref="R27:R30"/>
    <mergeCell ref="S27:S30"/>
    <mergeCell ref="T27:T30"/>
    <mergeCell ref="U27:U30"/>
    <mergeCell ref="V27:V30"/>
    <mergeCell ref="E27:E30"/>
    <mergeCell ref="F27:F30"/>
    <mergeCell ref="G27:G30"/>
    <mergeCell ref="H27:H30"/>
    <mergeCell ref="Q27:Q30"/>
  </mergeCells>
  <pageMargins left="0.59055118110236227" right="0.59055118110236227" top="1.1811023622047245" bottom="0.74803149606299213" header="0.31496062992125984" footer="0.31496062992125984"/>
  <pageSetup paperSize="9" scale="41" fitToHeight="1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12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2023-06-21T03:27:49Z</dcterms:modified>
</cp:coreProperties>
</file>