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4640"/>
  </bookViews>
  <sheets>
    <sheet name="Приложение №5 Табл.№5" sheetId="1" r:id="rId1"/>
  </sheets>
  <definedNames>
    <definedName name="_xlnm.Print_Titles" localSheetId="0">'Приложение №5 Табл.№5'!$A:$F,'Приложение №5 Табл.№5'!$11:$11</definedName>
  </definedNames>
  <calcPr calcId="145621"/>
</workbook>
</file>

<file path=xl/calcChain.xml><?xml version="1.0" encoding="utf-8"?>
<calcChain xmlns="http://schemas.openxmlformats.org/spreadsheetml/2006/main">
  <c r="E50" i="1" l="1"/>
  <c r="E45" i="1"/>
  <c r="D45" i="1"/>
  <c r="D56" i="1" s="1"/>
  <c r="D12" i="1"/>
  <c r="E53" i="1"/>
  <c r="D53" i="1"/>
  <c r="D50" i="1"/>
  <c r="E56" i="1" l="1"/>
  <c r="F56" i="1" s="1"/>
  <c r="E42" i="1"/>
  <c r="D42" i="1"/>
  <c r="F43" i="1"/>
  <c r="E35" i="1"/>
  <c r="D35" i="1"/>
  <c r="E33" i="1"/>
  <c r="F33" i="1" s="1"/>
  <c r="D33" i="1"/>
  <c r="E28" i="1"/>
  <c r="D28" i="1"/>
  <c r="E21" i="1"/>
  <c r="D21" i="1"/>
  <c r="E19" i="1"/>
  <c r="D19" i="1"/>
  <c r="E12" i="1"/>
  <c r="F13" i="1"/>
  <c r="F14" i="1"/>
  <c r="F15" i="1"/>
  <c r="F16" i="1"/>
  <c r="F17" i="1"/>
  <c r="F18" i="1"/>
  <c r="F20" i="1"/>
  <c r="F22" i="1"/>
  <c r="F23" i="1"/>
  <c r="F24" i="1"/>
  <c r="F25" i="1"/>
  <c r="F26" i="1"/>
  <c r="F27" i="1"/>
  <c r="F29" i="1"/>
  <c r="F30" i="1"/>
  <c r="F31" i="1"/>
  <c r="F32" i="1"/>
  <c r="F34" i="1"/>
  <c r="F36" i="1"/>
  <c r="F37" i="1"/>
  <c r="F38" i="1"/>
  <c r="F39" i="1"/>
  <c r="F40" i="1"/>
  <c r="F41" i="1"/>
  <c r="F44" i="1"/>
  <c r="F45" i="1"/>
  <c r="F46" i="1"/>
  <c r="F47" i="1"/>
  <c r="F48" i="1"/>
  <c r="F49" i="1"/>
  <c r="F50" i="1"/>
  <c r="F51" i="1"/>
  <c r="F52" i="1"/>
  <c r="F53" i="1"/>
  <c r="F54" i="1"/>
  <c r="F55" i="1"/>
  <c r="F42" i="1" l="1"/>
  <c r="F35" i="1"/>
  <c r="F28" i="1"/>
  <c r="F21" i="1"/>
  <c r="F19" i="1"/>
  <c r="F12" i="1"/>
</calcChain>
</file>

<file path=xl/sharedStrings.xml><?xml version="1.0" encoding="utf-8"?>
<sst xmlns="http://schemas.openxmlformats.org/spreadsheetml/2006/main" count="55" uniqueCount="55">
  <si>
    <t>Всего расходов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</si>
  <si>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</si>
  <si>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</si>
  <si>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</si>
  <si>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</si>
  <si>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</si>
  <si>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</si>
  <si>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Другие вопросы в области социальной политики</t>
  </si>
  <si>
    <t>Охрана семьи и детства</t>
  </si>
  <si>
    <t>Социальное обеспечение населения</t>
  </si>
  <si>
    <t>Пенсионное обеспечение</t>
  </si>
  <si>
    <t>Социальная политика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</si>
  <si>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</si>
  <si>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</si>
  <si>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</si>
  <si>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образования</t>
  </si>
  <si>
    <t>Молодежная политика</t>
  </si>
  <si>
    <t>Профессиональная подготовка, переподготовка и повышение квалификации</t>
  </si>
  <si>
    <t>Дополнительное образование детей</t>
  </si>
  <si>
    <t>Общее образование</t>
  </si>
  <si>
    <t>Дошкольное образование</t>
  </si>
  <si>
    <t>Образование</t>
  </si>
  <si>
    <t>Другие вопросы в области охраны окружающей среды</t>
  </si>
  <si>
    <t>Охрана окружающей среды</t>
  </si>
  <si>
    <t>Другие вопросы в области жилищно-коммунального хозяйства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</si>
  <si>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</si>
  <si>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</si>
  <si>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</si>
  <si>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</si>
  <si>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Другие вопросы в области национальной экономики</t>
  </si>
  <si>
    <t>Связь и информатика</t>
  </si>
  <si>
    <t>Дорожное хозяйство (дорожные фонды)</t>
  </si>
  <si>
    <t>Транспорт</t>
  </si>
  <si>
    <t>Сельское хозяйство и рыболовство</t>
  </si>
  <si>
    <t>Общеэкономические вопросы</t>
  </si>
  <si>
    <t>Национальная экономика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</si>
  <si>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</si>
  <si>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безопасность и правоохранительная деятельность</t>
  </si>
  <si>
    <t>Другие общегосударственные вопросы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</si>
  <si>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</si>
  <si>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</si>
  <si>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</si>
  <si>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</si>
  <si>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</si>
  <si>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</si>
  <si>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Подраздел</t>
  </si>
  <si>
    <t>Раздел</t>
  </si>
  <si>
    <t>Коды классификации расходов районного бюджета</t>
  </si>
  <si>
    <t>Приложение № 2</t>
  </si>
  <si>
    <t xml:space="preserve">к решению Совета Калачинского муниципального района от "___" мая 2023 года  № -РС   </t>
  </si>
  <si>
    <t>ИСПОЛНЕНИЕ
по расходам районного бюджетапо разделам и подразделам классификации расходов за 2022 год</t>
  </si>
  <si>
    <t>Наименование кодов классификации  расходов районного бюджета</t>
  </si>
  <si>
    <t>Уточненные бюджетные назначения, рублей</t>
  </si>
  <si>
    <t>Исполнено, рублей</t>
  </si>
  <si>
    <t>% исполнения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</si>
</sst>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00"/>
  </numFmts>
  <fonts count="5" x14ac:knownFonts="1">
    <font>
      <sz val="10"/>
      <name val="Arial"/>
      <charset val="204"/>
    </font>
    <font>
      <sz val="10"/>
      <name val="Times New Roman"/>
      <charset val="204"/>
    </font>
    <font>
      <sz val="10"/>
      <name val="Arial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29">
    <xf numFmtId="0" fontId="0" fillId="0" borderId="0" xfId="0"/>
    <xf numFmtId="0" fontId="0" fillId="0" borderId="0" xfId="0" applyProtection="1">
      <protection hidden="1"/>
    </xf>
    <xf numFmtId="0" fontId="0" fillId="0" borderId="0" xfId="0" applyFont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Font="1" applyProtection="1"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  <xf numFmtId="0" fontId="3" fillId="0" borderId="8" xfId="0" applyNumberFormat="1" applyFont="1" applyFill="1" applyBorder="1" applyProtection="1"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0" applyNumberFormat="1" applyFont="1" applyFill="1" applyBorder="1" applyAlignment="1" applyProtection="1">
      <alignment horizontal="center" vertical="center"/>
      <protection hidden="1"/>
    </xf>
    <xf numFmtId="0" fontId="3" fillId="0" borderId="1" xfId="0" applyNumberFormat="1" applyFont="1" applyFill="1" applyBorder="1" applyAlignment="1" applyProtection="1">
      <alignment vertical="center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4" fontId="3" fillId="0" borderId="2" xfId="1" applyNumberFormat="1" applyFont="1" applyFill="1" applyBorder="1" applyAlignment="1" applyProtection="1">
      <alignment horizontal="right"/>
      <protection hidden="1"/>
    </xf>
    <xf numFmtId="4" fontId="3" fillId="0" borderId="1" xfId="1" applyNumberFormat="1" applyFont="1" applyFill="1" applyBorder="1" applyAlignment="1" applyProtection="1">
      <alignment horizontal="right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F56"/>
  <sheetViews>
    <sheetView showGridLines="0" tabSelected="1" topLeftCell="A20" workbookViewId="0">
      <selection activeCell="D7" sqref="D7:F10"/>
    </sheetView>
  </sheetViews>
  <sheetFormatPr defaultRowHeight="12.75" x14ac:dyDescent="0.2"/>
  <cols>
    <col min="1" max="1" width="58.140625" customWidth="1"/>
    <col min="2" max="2" width="4.42578125" customWidth="1"/>
    <col min="3" max="3" width="5.42578125" customWidth="1"/>
    <col min="4" max="4" width="14.28515625" customWidth="1"/>
    <col min="5" max="5" width="14.85546875" customWidth="1"/>
    <col min="6" max="6" width="8.85546875" customWidth="1"/>
    <col min="7" max="247" width="9.140625" customWidth="1"/>
  </cols>
  <sheetData>
    <row r="1" spans="1:6" hidden="1" x14ac:dyDescent="0.2">
      <c r="A1" s="3"/>
      <c r="B1" s="3"/>
      <c r="C1" s="2"/>
      <c r="D1" s="2"/>
      <c r="E1" s="1"/>
      <c r="F1" s="1"/>
    </row>
    <row r="2" spans="1:6" ht="16.5" customHeight="1" x14ac:dyDescent="0.2">
      <c r="A2" s="4"/>
      <c r="B2" s="4"/>
      <c r="C2" s="4"/>
      <c r="D2" s="5"/>
      <c r="E2" s="5"/>
      <c r="F2" s="6" t="s">
        <v>48</v>
      </c>
    </row>
    <row r="3" spans="1:6" ht="16.5" customHeight="1" x14ac:dyDescent="0.2">
      <c r="A3" s="4"/>
      <c r="B3" s="6"/>
      <c r="C3" s="6"/>
      <c r="D3" s="5"/>
      <c r="E3" s="5"/>
      <c r="F3" s="6" t="s">
        <v>49</v>
      </c>
    </row>
    <row r="4" spans="1:6" ht="16.5" customHeight="1" x14ac:dyDescent="0.2">
      <c r="A4" s="4"/>
      <c r="B4" s="4"/>
      <c r="C4" s="4"/>
      <c r="D4" s="5"/>
      <c r="E4" s="5"/>
      <c r="F4" s="6"/>
    </row>
    <row r="5" spans="1:6" ht="60" customHeight="1" x14ac:dyDescent="0.2">
      <c r="A5" s="21" t="s">
        <v>50</v>
      </c>
      <c r="B5" s="21"/>
      <c r="C5" s="21"/>
      <c r="D5" s="21"/>
      <c r="E5" s="21"/>
      <c r="F5" s="21"/>
    </row>
    <row r="6" spans="1:6" ht="5.25" customHeight="1" x14ac:dyDescent="0.2">
      <c r="A6" s="22"/>
      <c r="B6" s="22"/>
      <c r="C6" s="22"/>
      <c r="D6" s="7"/>
      <c r="E6" s="7"/>
      <c r="F6" s="7"/>
    </row>
    <row r="7" spans="1:6" ht="16.5" customHeight="1" x14ac:dyDescent="0.2">
      <c r="A7" s="23" t="s">
        <v>51</v>
      </c>
      <c r="B7" s="26" t="s">
        <v>47</v>
      </c>
      <c r="C7" s="23"/>
      <c r="D7" s="20" t="s">
        <v>52</v>
      </c>
      <c r="E7" s="27" t="s">
        <v>53</v>
      </c>
      <c r="F7" s="27" t="s">
        <v>54</v>
      </c>
    </row>
    <row r="8" spans="1:6" ht="20.25" customHeight="1" x14ac:dyDescent="0.2">
      <c r="A8" s="24"/>
      <c r="B8" s="20"/>
      <c r="C8" s="24"/>
      <c r="D8" s="27"/>
      <c r="E8" s="27"/>
      <c r="F8" s="28"/>
    </row>
    <row r="9" spans="1:6" ht="39" customHeight="1" x14ac:dyDescent="0.2">
      <c r="A9" s="24"/>
      <c r="B9" s="20"/>
      <c r="C9" s="24"/>
      <c r="D9" s="27"/>
      <c r="E9" s="27"/>
      <c r="F9" s="28"/>
    </row>
    <row r="10" spans="1:6" ht="24.75" customHeight="1" x14ac:dyDescent="0.2">
      <c r="A10" s="25"/>
      <c r="B10" s="8" t="s">
        <v>46</v>
      </c>
      <c r="C10" s="13" t="s">
        <v>45</v>
      </c>
      <c r="D10" s="27"/>
      <c r="E10" s="27"/>
      <c r="F10" s="28"/>
    </row>
    <row r="11" spans="1:6" ht="16.5" customHeight="1" x14ac:dyDescent="0.2">
      <c r="A11" s="15">
        <v>1</v>
      </c>
      <c r="B11" s="9">
        <v>2</v>
      </c>
      <c r="C11" s="14">
        <v>3</v>
      </c>
      <c r="D11" s="16">
        <v>4</v>
      </c>
      <c r="E11" s="16">
        <v>5</v>
      </c>
      <c r="F11" s="16">
        <v>6</v>
      </c>
    </row>
    <row r="12" spans="1:6" x14ac:dyDescent="0.2">
      <c r="A12" s="10" t="s">
        <v>44</v>
      </c>
      <c r="B12" s="11">
        <v>1</v>
      </c>
      <c r="C12" s="11">
        <v>0</v>
      </c>
      <c r="D12" s="18">
        <f>D13+D14+D15+D16+D17+D18</f>
        <v>102770787.16</v>
      </c>
      <c r="E12" s="18">
        <f>E13+E14+E15+E16+E17+E18</f>
        <v>102770787.16</v>
      </c>
      <c r="F12" s="19">
        <f>E12/D12*100</f>
        <v>100</v>
      </c>
    </row>
    <row r="13" spans="1:6" ht="25.5" x14ac:dyDescent="0.2">
      <c r="A13" s="10" t="s">
        <v>43</v>
      </c>
      <c r="B13" s="11">
        <v>1</v>
      </c>
      <c r="C13" s="11">
        <v>2</v>
      </c>
      <c r="D13" s="18">
        <v>2856477.84</v>
      </c>
      <c r="E13" s="18">
        <v>2856477.84</v>
      </c>
      <c r="F13" s="19">
        <f t="shared" ref="F13:F56" si="0">E13/D13*100</f>
        <v>100</v>
      </c>
    </row>
    <row r="14" spans="1:6" ht="25.5" x14ac:dyDescent="0.2">
      <c r="A14" s="10" t="s">
        <v>42</v>
      </c>
      <c r="B14" s="11">
        <v>1</v>
      </c>
      <c r="C14" s="11">
        <v>3</v>
      </c>
      <c r="D14" s="18">
        <v>2070805.07</v>
      </c>
      <c r="E14" s="18">
        <v>2070805.07</v>
      </c>
      <c r="F14" s="19">
        <f t="shared" si="0"/>
        <v>100</v>
      </c>
    </row>
    <row r="15" spans="1:6" ht="38.25" x14ac:dyDescent="0.2">
      <c r="A15" s="10" t="s">
        <v>41</v>
      </c>
      <c r="B15" s="11">
        <v>1</v>
      </c>
      <c r="C15" s="11">
        <v>4</v>
      </c>
      <c r="D15" s="18">
        <v>30464296.190000001</v>
      </c>
      <c r="E15" s="18">
        <v>30464296.190000001</v>
      </c>
      <c r="F15" s="19">
        <f t="shared" si="0"/>
        <v>100</v>
      </c>
    </row>
    <row r="16" spans="1:6" x14ac:dyDescent="0.2">
      <c r="A16" s="10" t="s">
        <v>40</v>
      </c>
      <c r="B16" s="11">
        <v>1</v>
      </c>
      <c r="C16" s="11">
        <v>5</v>
      </c>
      <c r="D16" s="18">
        <v>76591.69</v>
      </c>
      <c r="E16" s="18">
        <v>76591.69</v>
      </c>
      <c r="F16" s="19">
        <f t="shared" si="0"/>
        <v>100</v>
      </c>
    </row>
    <row r="17" spans="1:6" ht="25.5" x14ac:dyDescent="0.2">
      <c r="A17" s="10" t="s">
        <v>39</v>
      </c>
      <c r="B17" s="11">
        <v>1</v>
      </c>
      <c r="C17" s="11">
        <v>6</v>
      </c>
      <c r="D17" s="18">
        <v>14740180.970000001</v>
      </c>
      <c r="E17" s="18">
        <v>14740180.970000001</v>
      </c>
      <c r="F17" s="19">
        <f t="shared" si="0"/>
        <v>100</v>
      </c>
    </row>
    <row r="18" spans="1:6" x14ac:dyDescent="0.2">
      <c r="A18" s="10" t="s">
        <v>38</v>
      </c>
      <c r="B18" s="11">
        <v>1</v>
      </c>
      <c r="C18" s="11">
        <v>13</v>
      </c>
      <c r="D18" s="18">
        <v>52562435.399999999</v>
      </c>
      <c r="E18" s="18">
        <v>52562435.399999999</v>
      </c>
      <c r="F18" s="19">
        <f t="shared" si="0"/>
        <v>100</v>
      </c>
    </row>
    <row r="19" spans="1:6" x14ac:dyDescent="0.2">
      <c r="A19" s="10" t="s">
        <v>37</v>
      </c>
      <c r="B19" s="11">
        <v>3</v>
      </c>
      <c r="C19" s="11">
        <v>0</v>
      </c>
      <c r="D19" s="18">
        <f>D20</f>
        <v>849030.71</v>
      </c>
      <c r="E19" s="18">
        <f>E20</f>
        <v>849030.71</v>
      </c>
      <c r="F19" s="19">
        <f t="shared" si="0"/>
        <v>100</v>
      </c>
    </row>
    <row r="20" spans="1:6" ht="25.5" x14ac:dyDescent="0.2">
      <c r="A20" s="10" t="s">
        <v>36</v>
      </c>
      <c r="B20" s="11">
        <v>3</v>
      </c>
      <c r="C20" s="11">
        <v>10</v>
      </c>
      <c r="D20" s="18">
        <v>849030.71</v>
      </c>
      <c r="E20" s="18">
        <v>849030.71</v>
      </c>
      <c r="F20" s="19">
        <f t="shared" si="0"/>
        <v>100</v>
      </c>
    </row>
    <row r="21" spans="1:6" x14ac:dyDescent="0.2">
      <c r="A21" s="10" t="s">
        <v>35</v>
      </c>
      <c r="B21" s="11">
        <v>4</v>
      </c>
      <c r="C21" s="11">
        <v>0</v>
      </c>
      <c r="D21" s="18">
        <f>D22+D23+D24+D25+D26+D27</f>
        <v>21525003.309999999</v>
      </c>
      <c r="E21" s="18">
        <f>E22+E23+E24+E25+E26+E27</f>
        <v>21047021.949999999</v>
      </c>
      <c r="F21" s="19">
        <f t="shared" si="0"/>
        <v>97.779413303142476</v>
      </c>
    </row>
    <row r="22" spans="1:6" x14ac:dyDescent="0.2">
      <c r="A22" s="10" t="s">
        <v>34</v>
      </c>
      <c r="B22" s="11">
        <v>4</v>
      </c>
      <c r="C22" s="11">
        <v>1</v>
      </c>
      <c r="D22" s="18">
        <v>2961331.82</v>
      </c>
      <c r="E22" s="18">
        <v>2961331.82</v>
      </c>
      <c r="F22" s="19">
        <f t="shared" si="0"/>
        <v>100</v>
      </c>
    </row>
    <row r="23" spans="1:6" x14ac:dyDescent="0.2">
      <c r="A23" s="10" t="s">
        <v>33</v>
      </c>
      <c r="B23" s="11">
        <v>4</v>
      </c>
      <c r="C23" s="11">
        <v>5</v>
      </c>
      <c r="D23" s="18">
        <v>8780188.25</v>
      </c>
      <c r="E23" s="18">
        <v>8780140.6300000008</v>
      </c>
      <c r="F23" s="19">
        <f t="shared" si="0"/>
        <v>99.999457642608064</v>
      </c>
    </row>
    <row r="24" spans="1:6" x14ac:dyDescent="0.2">
      <c r="A24" s="10" t="s">
        <v>32</v>
      </c>
      <c r="B24" s="11">
        <v>4</v>
      </c>
      <c r="C24" s="11">
        <v>8</v>
      </c>
      <c r="D24" s="18">
        <v>1429834.22</v>
      </c>
      <c r="E24" s="18">
        <v>1421920.96</v>
      </c>
      <c r="F24" s="19">
        <f t="shared" si="0"/>
        <v>99.446561014604896</v>
      </c>
    </row>
    <row r="25" spans="1:6" x14ac:dyDescent="0.2">
      <c r="A25" s="10" t="s">
        <v>31</v>
      </c>
      <c r="B25" s="11">
        <v>4</v>
      </c>
      <c r="C25" s="11">
        <v>9</v>
      </c>
      <c r="D25" s="18">
        <v>2423626.7799999998</v>
      </c>
      <c r="E25" s="18">
        <v>1953606.3</v>
      </c>
      <c r="F25" s="19">
        <f t="shared" si="0"/>
        <v>80.606730216110265</v>
      </c>
    </row>
    <row r="26" spans="1:6" x14ac:dyDescent="0.2">
      <c r="A26" s="10" t="s">
        <v>30</v>
      </c>
      <c r="B26" s="11">
        <v>4</v>
      </c>
      <c r="C26" s="11">
        <v>10</v>
      </c>
      <c r="D26" s="18">
        <v>4080000</v>
      </c>
      <c r="E26" s="18">
        <v>4080000</v>
      </c>
      <c r="F26" s="19">
        <f t="shared" si="0"/>
        <v>100</v>
      </c>
    </row>
    <row r="27" spans="1:6" x14ac:dyDescent="0.2">
      <c r="A27" s="10" t="s">
        <v>29</v>
      </c>
      <c r="B27" s="11">
        <v>4</v>
      </c>
      <c r="C27" s="11">
        <v>12</v>
      </c>
      <c r="D27" s="18">
        <v>1850022.24</v>
      </c>
      <c r="E27" s="18">
        <v>1850022.24</v>
      </c>
      <c r="F27" s="19">
        <f t="shared" si="0"/>
        <v>100</v>
      </c>
    </row>
    <row r="28" spans="1:6" x14ac:dyDescent="0.2">
      <c r="A28" s="10" t="s">
        <v>28</v>
      </c>
      <c r="B28" s="11">
        <v>5</v>
      </c>
      <c r="C28" s="11">
        <v>0</v>
      </c>
      <c r="D28" s="18">
        <f>D29+D30+D31+D32</f>
        <v>24314990.32</v>
      </c>
      <c r="E28" s="18">
        <f>E29+E30+E31+E32</f>
        <v>21404595.240000002</v>
      </c>
      <c r="F28" s="19">
        <f t="shared" si="0"/>
        <v>88.030449357793543</v>
      </c>
    </row>
    <row r="29" spans="1:6" x14ac:dyDescent="0.2">
      <c r="A29" s="10" t="s">
        <v>27</v>
      </c>
      <c r="B29" s="11">
        <v>5</v>
      </c>
      <c r="C29" s="11">
        <v>1</v>
      </c>
      <c r="D29" s="18">
        <v>2050000</v>
      </c>
      <c r="E29" s="18">
        <v>2050000</v>
      </c>
      <c r="F29" s="19">
        <f t="shared" si="0"/>
        <v>100</v>
      </c>
    </row>
    <row r="30" spans="1:6" x14ac:dyDescent="0.2">
      <c r="A30" s="10" t="s">
        <v>26</v>
      </c>
      <c r="B30" s="11">
        <v>5</v>
      </c>
      <c r="C30" s="11">
        <v>2</v>
      </c>
      <c r="D30" s="18">
        <v>14990782.789999999</v>
      </c>
      <c r="E30" s="18">
        <v>12545748.74</v>
      </c>
      <c r="F30" s="19">
        <f t="shared" si="0"/>
        <v>83.689750667116442</v>
      </c>
    </row>
    <row r="31" spans="1:6" x14ac:dyDescent="0.2">
      <c r="A31" s="10" t="s">
        <v>25</v>
      </c>
      <c r="B31" s="11">
        <v>5</v>
      </c>
      <c r="C31" s="11">
        <v>3</v>
      </c>
      <c r="D31" s="18">
        <v>6488616.7699999996</v>
      </c>
      <c r="E31" s="18">
        <v>6023255.7400000002</v>
      </c>
      <c r="F31" s="19">
        <f t="shared" si="0"/>
        <v>92.828039526828164</v>
      </c>
    </row>
    <row r="32" spans="1:6" x14ac:dyDescent="0.2">
      <c r="A32" s="10" t="s">
        <v>24</v>
      </c>
      <c r="B32" s="11">
        <v>5</v>
      </c>
      <c r="C32" s="11">
        <v>5</v>
      </c>
      <c r="D32" s="18">
        <v>785590.76</v>
      </c>
      <c r="E32" s="18">
        <v>785590.76</v>
      </c>
      <c r="F32" s="19">
        <f t="shared" si="0"/>
        <v>100</v>
      </c>
    </row>
    <row r="33" spans="1:6" x14ac:dyDescent="0.2">
      <c r="A33" s="10" t="s">
        <v>23</v>
      </c>
      <c r="B33" s="11">
        <v>6</v>
      </c>
      <c r="C33" s="11">
        <v>0</v>
      </c>
      <c r="D33" s="18">
        <f>D34</f>
        <v>12446789.68</v>
      </c>
      <c r="E33" s="18">
        <f>E34</f>
        <v>12446789.68</v>
      </c>
      <c r="F33" s="19">
        <f t="shared" si="0"/>
        <v>100</v>
      </c>
    </row>
    <row r="34" spans="1:6" x14ac:dyDescent="0.2">
      <c r="A34" s="10" t="s">
        <v>22</v>
      </c>
      <c r="B34" s="11">
        <v>6</v>
      </c>
      <c r="C34" s="11">
        <v>5</v>
      </c>
      <c r="D34" s="18">
        <v>12446789.68</v>
      </c>
      <c r="E34" s="18">
        <v>12446789.68</v>
      </c>
      <c r="F34" s="19">
        <f t="shared" si="0"/>
        <v>100</v>
      </c>
    </row>
    <row r="35" spans="1:6" x14ac:dyDescent="0.2">
      <c r="A35" s="10" t="s">
        <v>21</v>
      </c>
      <c r="B35" s="11">
        <v>7</v>
      </c>
      <c r="C35" s="11">
        <v>0</v>
      </c>
      <c r="D35" s="18">
        <f>D36+D37+D38+D39+D40+D41</f>
        <v>743182784.20999992</v>
      </c>
      <c r="E35" s="18">
        <f>E36+E37+E38+E39+E40+E41</f>
        <v>743077712.07999992</v>
      </c>
      <c r="F35" s="19">
        <f t="shared" si="0"/>
        <v>99.985861872444787</v>
      </c>
    </row>
    <row r="36" spans="1:6" x14ac:dyDescent="0.2">
      <c r="A36" s="10" t="s">
        <v>20</v>
      </c>
      <c r="B36" s="11">
        <v>7</v>
      </c>
      <c r="C36" s="11">
        <v>1</v>
      </c>
      <c r="D36" s="18">
        <v>147642650.13</v>
      </c>
      <c r="E36" s="18">
        <v>147642650.13</v>
      </c>
      <c r="F36" s="19">
        <f t="shared" si="0"/>
        <v>100</v>
      </c>
    </row>
    <row r="37" spans="1:6" x14ac:dyDescent="0.2">
      <c r="A37" s="10" t="s">
        <v>19</v>
      </c>
      <c r="B37" s="11">
        <v>7</v>
      </c>
      <c r="C37" s="11">
        <v>2</v>
      </c>
      <c r="D37" s="18">
        <v>456719688.37</v>
      </c>
      <c r="E37" s="18">
        <v>456614616.24000001</v>
      </c>
      <c r="F37" s="19">
        <f t="shared" si="0"/>
        <v>99.976994175491967</v>
      </c>
    </row>
    <row r="38" spans="1:6" x14ac:dyDescent="0.2">
      <c r="A38" s="10" t="s">
        <v>18</v>
      </c>
      <c r="B38" s="11">
        <v>7</v>
      </c>
      <c r="C38" s="11">
        <v>3</v>
      </c>
      <c r="D38" s="18">
        <v>66684632.049999997</v>
      </c>
      <c r="E38" s="18">
        <v>66684632.049999997</v>
      </c>
      <c r="F38" s="19">
        <f t="shared" si="0"/>
        <v>100</v>
      </c>
    </row>
    <row r="39" spans="1:6" x14ac:dyDescent="0.2">
      <c r="A39" s="10" t="s">
        <v>17</v>
      </c>
      <c r="B39" s="11">
        <v>7</v>
      </c>
      <c r="C39" s="11">
        <v>5</v>
      </c>
      <c r="D39" s="18">
        <v>30303</v>
      </c>
      <c r="E39" s="18">
        <v>30303</v>
      </c>
      <c r="F39" s="19">
        <f t="shared" si="0"/>
        <v>100</v>
      </c>
    </row>
    <row r="40" spans="1:6" x14ac:dyDescent="0.2">
      <c r="A40" s="10" t="s">
        <v>16</v>
      </c>
      <c r="B40" s="11">
        <v>7</v>
      </c>
      <c r="C40" s="11">
        <v>7</v>
      </c>
      <c r="D40" s="18">
        <v>18588504.649999999</v>
      </c>
      <c r="E40" s="18">
        <v>18588504.649999999</v>
      </c>
      <c r="F40" s="19">
        <f t="shared" si="0"/>
        <v>100</v>
      </c>
    </row>
    <row r="41" spans="1:6" x14ac:dyDescent="0.2">
      <c r="A41" s="10" t="s">
        <v>15</v>
      </c>
      <c r="B41" s="11">
        <v>7</v>
      </c>
      <c r="C41" s="11">
        <v>9</v>
      </c>
      <c r="D41" s="18">
        <v>53517006.009999998</v>
      </c>
      <c r="E41" s="18">
        <v>53517006.009999998</v>
      </c>
      <c r="F41" s="19">
        <f t="shared" si="0"/>
        <v>100</v>
      </c>
    </row>
    <row r="42" spans="1:6" x14ac:dyDescent="0.2">
      <c r="A42" s="10" t="s">
        <v>14</v>
      </c>
      <c r="B42" s="11">
        <v>8</v>
      </c>
      <c r="C42" s="11">
        <v>0</v>
      </c>
      <c r="D42" s="18">
        <f>D43+D44</f>
        <v>108341191.68000001</v>
      </c>
      <c r="E42" s="18">
        <f>E43+E44</f>
        <v>108341191.68000001</v>
      </c>
      <c r="F42" s="19">
        <f t="shared" si="0"/>
        <v>100</v>
      </c>
    </row>
    <row r="43" spans="1:6" x14ac:dyDescent="0.2">
      <c r="A43" s="10" t="s">
        <v>13</v>
      </c>
      <c r="B43" s="11">
        <v>8</v>
      </c>
      <c r="C43" s="11">
        <v>1</v>
      </c>
      <c r="D43" s="18">
        <v>76628354.109999999</v>
      </c>
      <c r="E43" s="18">
        <v>76628354.109999999</v>
      </c>
      <c r="F43" s="19">
        <f t="shared" si="0"/>
        <v>100</v>
      </c>
    </row>
    <row r="44" spans="1:6" x14ac:dyDescent="0.2">
      <c r="A44" s="10" t="s">
        <v>12</v>
      </c>
      <c r="B44" s="11">
        <v>8</v>
      </c>
      <c r="C44" s="11">
        <v>4</v>
      </c>
      <c r="D44" s="18">
        <v>31712837.57</v>
      </c>
      <c r="E44" s="18">
        <v>31712837.57</v>
      </c>
      <c r="F44" s="19">
        <f t="shared" si="0"/>
        <v>100</v>
      </c>
    </row>
    <row r="45" spans="1:6" x14ac:dyDescent="0.2">
      <c r="A45" s="10" t="s">
        <v>11</v>
      </c>
      <c r="B45" s="11">
        <v>10</v>
      </c>
      <c r="C45" s="11">
        <v>0</v>
      </c>
      <c r="D45" s="18">
        <f>D46+D47+D48+D49</f>
        <v>39043796.920000002</v>
      </c>
      <c r="E45" s="18">
        <f>E46+E47+E48+E49</f>
        <v>37132827.810000002</v>
      </c>
      <c r="F45" s="19">
        <f t="shared" si="0"/>
        <v>95.105575633651767</v>
      </c>
    </row>
    <row r="46" spans="1:6" x14ac:dyDescent="0.2">
      <c r="A46" s="10" t="s">
        <v>10</v>
      </c>
      <c r="B46" s="11">
        <v>10</v>
      </c>
      <c r="C46" s="11">
        <v>1</v>
      </c>
      <c r="D46" s="18">
        <v>7324582.6299999999</v>
      </c>
      <c r="E46" s="18">
        <v>7324582.6299999999</v>
      </c>
      <c r="F46" s="19">
        <f t="shared" si="0"/>
        <v>100</v>
      </c>
    </row>
    <row r="47" spans="1:6" x14ac:dyDescent="0.2">
      <c r="A47" s="10" t="s">
        <v>9</v>
      </c>
      <c r="B47" s="11">
        <v>10</v>
      </c>
      <c r="C47" s="11">
        <v>3</v>
      </c>
      <c r="D47" s="18">
        <v>877000</v>
      </c>
      <c r="E47" s="18">
        <v>877000</v>
      </c>
      <c r="F47" s="19">
        <f t="shared" si="0"/>
        <v>100</v>
      </c>
    </row>
    <row r="48" spans="1:6" x14ac:dyDescent="0.2">
      <c r="A48" s="10" t="s">
        <v>8</v>
      </c>
      <c r="B48" s="11">
        <v>10</v>
      </c>
      <c r="C48" s="11">
        <v>4</v>
      </c>
      <c r="D48" s="18">
        <v>26898710.5</v>
      </c>
      <c r="E48" s="18">
        <v>24987741.390000001</v>
      </c>
      <c r="F48" s="19">
        <f t="shared" si="0"/>
        <v>92.895685055237138</v>
      </c>
    </row>
    <row r="49" spans="1:6" x14ac:dyDescent="0.2">
      <c r="A49" s="10" t="s">
        <v>7</v>
      </c>
      <c r="B49" s="11">
        <v>10</v>
      </c>
      <c r="C49" s="11">
        <v>6</v>
      </c>
      <c r="D49" s="18">
        <v>3943503.79</v>
      </c>
      <c r="E49" s="18">
        <v>3943503.79</v>
      </c>
      <c r="F49" s="19">
        <f t="shared" si="0"/>
        <v>100</v>
      </c>
    </row>
    <row r="50" spans="1:6" x14ac:dyDescent="0.2">
      <c r="A50" s="10" t="s">
        <v>6</v>
      </c>
      <c r="B50" s="11">
        <v>11</v>
      </c>
      <c r="C50" s="11">
        <v>0</v>
      </c>
      <c r="D50" s="18">
        <f>D51+D52</f>
        <v>7231836.5700000003</v>
      </c>
      <c r="E50" s="18">
        <f>E51+E52</f>
        <v>7231836.5700000003</v>
      </c>
      <c r="F50" s="19">
        <f t="shared" si="0"/>
        <v>100</v>
      </c>
    </row>
    <row r="51" spans="1:6" x14ac:dyDescent="0.2">
      <c r="A51" s="10" t="s">
        <v>5</v>
      </c>
      <c r="B51" s="11">
        <v>11</v>
      </c>
      <c r="C51" s="11">
        <v>2</v>
      </c>
      <c r="D51" s="18">
        <v>5966471.4900000002</v>
      </c>
      <c r="E51" s="18">
        <v>5966471.4900000002</v>
      </c>
      <c r="F51" s="19">
        <f t="shared" si="0"/>
        <v>100</v>
      </c>
    </row>
    <row r="52" spans="1:6" x14ac:dyDescent="0.2">
      <c r="A52" s="10" t="s">
        <v>4</v>
      </c>
      <c r="B52" s="11">
        <v>11</v>
      </c>
      <c r="C52" s="11">
        <v>5</v>
      </c>
      <c r="D52" s="18">
        <v>1265365.08</v>
      </c>
      <c r="E52" s="18">
        <v>1265365.08</v>
      </c>
      <c r="F52" s="19">
        <f t="shared" si="0"/>
        <v>100</v>
      </c>
    </row>
    <row r="53" spans="1:6" ht="25.5" x14ac:dyDescent="0.2">
      <c r="A53" s="10" t="s">
        <v>3</v>
      </c>
      <c r="B53" s="11">
        <v>14</v>
      </c>
      <c r="C53" s="11">
        <v>0</v>
      </c>
      <c r="D53" s="18">
        <f>D54+D55</f>
        <v>59325752.289999999</v>
      </c>
      <c r="E53" s="18">
        <f>E54+E55</f>
        <v>59325752.289999999</v>
      </c>
      <c r="F53" s="19">
        <f t="shared" si="0"/>
        <v>100</v>
      </c>
    </row>
    <row r="54" spans="1:6" ht="25.5" x14ac:dyDescent="0.2">
      <c r="A54" s="10" t="s">
        <v>2</v>
      </c>
      <c r="B54" s="11">
        <v>14</v>
      </c>
      <c r="C54" s="11">
        <v>1</v>
      </c>
      <c r="D54" s="18">
        <v>53484571</v>
      </c>
      <c r="E54" s="18">
        <v>53484571</v>
      </c>
      <c r="F54" s="19">
        <f t="shared" si="0"/>
        <v>100</v>
      </c>
    </row>
    <row r="55" spans="1:6" x14ac:dyDescent="0.2">
      <c r="A55" s="10" t="s">
        <v>1</v>
      </c>
      <c r="B55" s="11">
        <v>14</v>
      </c>
      <c r="C55" s="11">
        <v>3</v>
      </c>
      <c r="D55" s="18">
        <v>5841181.29</v>
      </c>
      <c r="E55" s="18">
        <v>5841181.29</v>
      </c>
      <c r="F55" s="19">
        <f t="shared" si="0"/>
        <v>100</v>
      </c>
    </row>
    <row r="56" spans="1:6" x14ac:dyDescent="0.2">
      <c r="A56" s="12" t="s">
        <v>0</v>
      </c>
      <c r="B56" s="17"/>
      <c r="C56" s="16"/>
      <c r="D56" s="18">
        <f>D12+D19+D21+D28+D33+D35+D42+D45+D50+D53</f>
        <v>1119031962.8499999</v>
      </c>
      <c r="E56" s="18">
        <f>E12+E19+E21+E28+E33+E35+E42+E45+E50+E53</f>
        <v>1113627545.1700001</v>
      </c>
      <c r="F56" s="19">
        <f t="shared" si="0"/>
        <v>99.517045280258515</v>
      </c>
    </row>
  </sheetData>
  <mergeCells count="7">
    <mergeCell ref="D7:D10"/>
    <mergeCell ref="E7:E10"/>
    <mergeCell ref="F7:F10"/>
    <mergeCell ref="A5:F5"/>
    <mergeCell ref="A6:C6"/>
    <mergeCell ref="A7:A10"/>
    <mergeCell ref="B7:C9"/>
  </mergeCells>
  <printOptions horizontalCentered="1"/>
  <pageMargins left="1.1811023622047245" right="0.59055118110236227" top="0.78740157480314965" bottom="0.78740157480314965" header="0.31496062992125984" footer="0"/>
  <pageSetup paperSize="9" scale="75" fitToHeight="0" orientation="portrait" r:id="rId1"/>
  <headerFooter differentFirst="1" scaleWithDoc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№5 Табл.№5</vt:lpstr>
      <vt:lpstr>'Приложение №5 Табл.№5'!Заголовки_для_печати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 Windows</cp:lastModifiedBy>
  <cp:lastPrinted>2023-03-27T04:13:52Z</cp:lastPrinted>
  <dcterms:created xsi:type="dcterms:W3CDTF">2023-01-13T03:14:37Z</dcterms:created>
  <dcterms:modified xsi:type="dcterms:W3CDTF">2023-03-27T04:14:00Z</dcterms:modified>
</cp:coreProperties>
</file>